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Lic2022\afs (pregão)\PRE\2024\PROCESSOS\PROCESSOS ENVIO\PC 013 - CC 01 - PAVIMENTAÇÃO PARQUE\"/>
    </mc:Choice>
  </mc:AlternateContent>
  <bookViews>
    <workbookView xWindow="0" yWindow="0" windowWidth="24000" windowHeight="9630" tabRatio="573" activeTab="1"/>
  </bookViews>
  <sheets>
    <sheet name="Memória de Cálculo" sheetId="27" r:id="rId1"/>
    <sheet name="Mobilização e Desmobilização" sheetId="2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i">'[1]Planilha de Preço'!#REF!</definedName>
    <definedName name="\l">'[1]Planilha de Preço'!#REF!</definedName>
    <definedName name="\s">'[1]Planilha de Preço'!#REF!</definedName>
    <definedName name="\t">'[1]Planilha de Preço'!#REF!</definedName>
    <definedName name="_AA100000">#REF!</definedName>
    <definedName name="_Fill" hidden="1">[2]Orçamento!#REF!</definedName>
    <definedName name="_xlnm._FilterDatabase" hidden="1">#REF!</definedName>
    <definedName name="_LOC10">[2]Orçamento!#REF!</definedName>
    <definedName name="_LOC11">[2]Orçamento!#REF!</definedName>
    <definedName name="_LOC12">[2]Orçamento!#REF!</definedName>
    <definedName name="_LOC13">[2]Orçamento!#REF!</definedName>
    <definedName name="_LOC14">[2]Orçamento!#REF!</definedName>
    <definedName name="_LOC15">[2]Orçamento!#REF!</definedName>
    <definedName name="_LOC16">[2]Orçamento!#REF!</definedName>
    <definedName name="_LOC17">[2]Orçamento!#REF!</definedName>
    <definedName name="_LOC18">[2]Orçamento!#REF!</definedName>
    <definedName name="_LOC19">[2]Orçamento!#REF!</definedName>
    <definedName name="_LOC2">[2]Orçamento!#REF!</definedName>
    <definedName name="_LOC20">[2]Orçamento!#REF!</definedName>
    <definedName name="_LOC21">[2]Orçamento!#REF!</definedName>
    <definedName name="_LOC22">[2]Orçamento!#REF!</definedName>
    <definedName name="_LOC23">[2]Orçamento!#REF!</definedName>
    <definedName name="_LOC24">[2]Orçamento!#REF!</definedName>
    <definedName name="_LOC25">[2]Orçamento!#REF!</definedName>
    <definedName name="_LOC26">[2]Orçamento!#REF!</definedName>
    <definedName name="_LOC27">[2]Orçamento!#REF!</definedName>
    <definedName name="_LOC28">[2]Orçamento!#REF!</definedName>
    <definedName name="_LOC29">[2]Orçamento!#REF!</definedName>
    <definedName name="_LOC3">[2]Orçamento!#REF!</definedName>
    <definedName name="_LOC30">[2]Orçamento!#REF!</definedName>
    <definedName name="_LOC31">[2]Orçamento!#REF!</definedName>
    <definedName name="_LOC32">[2]Orçamento!#REF!</definedName>
    <definedName name="_LOC33">[2]Orçamento!#REF!</definedName>
    <definedName name="_LOC34">[2]Orçamento!#REF!</definedName>
    <definedName name="_LOC35">[2]Orçamento!#REF!</definedName>
    <definedName name="_LOC36">[2]Orçamento!#REF!</definedName>
    <definedName name="_LOC37">[2]Orçamento!#REF!</definedName>
    <definedName name="_LOC38">[2]Orçamento!#REF!</definedName>
    <definedName name="_LOC39">[2]Orçamento!#REF!</definedName>
    <definedName name="_LOC4">[2]Orçamento!#REF!</definedName>
    <definedName name="_LOC40">[2]Orçamento!#REF!</definedName>
    <definedName name="_LOC41">[2]Orçamento!#REF!</definedName>
    <definedName name="_LOC42">[2]Orçamento!#REF!</definedName>
    <definedName name="_LOC5">[2]Orçamento!#REF!</definedName>
    <definedName name="_LOC6">[2]Orçamento!#REF!</definedName>
    <definedName name="_LOC7">[2]Orçamento!#REF!</definedName>
    <definedName name="_LOC8">[2]Orçamento!#REF!</definedName>
    <definedName name="_LOC9">[2]Orçamento!#REF!</definedName>
    <definedName name="_R">'[1]Planilha de Preço'!#REF!</definedName>
    <definedName name="AC">#REF!</definedName>
    <definedName name="AL">#REF!</definedName>
    <definedName name="_xlnm.Print_Area" localSheetId="0">'Memória de Cálculo'!$A$1:$F$162</definedName>
    <definedName name="_xlnm.Print_Area">#REF!</definedName>
    <definedName name="Área_impressão_IM">'[1]Planilha de Preço'!#REF!</definedName>
    <definedName name="B.01.05.10.10">#REF!</definedName>
    <definedName name="_xlnm.Database">#REF!</definedName>
    <definedName name="CD">[3]B.D.I.!#REF!</definedName>
    <definedName name="CP">#REF!</definedName>
    <definedName name="CS">[3]B.D.I.!#REF!</definedName>
    <definedName name="CT">#REF!</definedName>
    <definedName name="Data_primeiro_pagamento">#REF!</definedName>
    <definedName name="dp">#REF!</definedName>
    <definedName name="DSADA">[4]B.D.I.!$D$12</definedName>
    <definedName name="EV">#REF!</definedName>
    <definedName name="ffff">[5]Plan1!$G$13:$G$42</definedName>
    <definedName name="FRETE">'[6]Preços insumos'!$F$11</definedName>
    <definedName name="IC">[3]B.D.I.!#REF!</definedName>
    <definedName name="IMPR">[2]Orçamento!#REF!</definedName>
    <definedName name="IMPR1">[2]Orçamento!#REF!</definedName>
    <definedName name="ip">#REF!</definedName>
    <definedName name="IS">#REF!</definedName>
    <definedName name="Juros_acumulados_antes_do_pagamento1">#REF!</definedName>
    <definedName name="Kilo_da_Armação">'[7]Preços insumos'!$F$11</definedName>
    <definedName name="LB">#REF!</definedName>
    <definedName name="leizão">[8]Total!$D$27</definedName>
    <definedName name="Macro1">[0]!Macro1</definedName>
    <definedName name="MACROS">'[1]Planilha de Preço'!#REF!</definedName>
    <definedName name="Mobilização">[0]!Mobilização</definedName>
    <definedName name="multi">[9]OK!$A$27</definedName>
    <definedName name="mumu">[8]Prog!$B$4</definedName>
    <definedName name="OBTENÇÃO">[4]B.D.I.!$D$7</definedName>
    <definedName name="Pagamentos_por_ano">#REF!</definedName>
    <definedName name="Período_em_anos">#REF!</definedName>
    <definedName name="Preço_Unit_Chácaras">#REF!</definedName>
    <definedName name="Print_Area_MI">[8]Memorial!#REF!</definedName>
    <definedName name="PV">#REF!</definedName>
    <definedName name="qp">#REF!</definedName>
    <definedName name="Quant_Chácaras">#REF!</definedName>
    <definedName name="Receita_Chácaras">#REF!</definedName>
    <definedName name="solver_lin" hidden="1">0</definedName>
    <definedName name="solver_num" hidden="1">0</definedName>
    <definedName name="solver_opt" hidden="1">#REF!</definedName>
    <definedName name="solver_tmp" hidden="1">#REF!</definedName>
    <definedName name="solver_typ" hidden="1">1</definedName>
    <definedName name="solver_val" hidden="1">0</definedName>
    <definedName name="t_meso_2">#REF!</definedName>
    <definedName name="t_super_est_2">#REF!</definedName>
    <definedName name="Tela_1_PB_159___Ø_800_a_1000mm">'[10]Preços insumos'!$F$6</definedName>
    <definedName name="Tela_2_PB_196___Ø_1200mm">'[10]Preços insumos'!$F$8</definedName>
    <definedName name="Tela_3_PB_246___Ø_1500mm">'[10]Preços insumos'!$F$9</definedName>
    <definedName name="TESTE">'[1]Planilha de Preço'!#REF!</definedName>
    <definedName name="_xlnm.Print_Titles">#REF!</definedName>
    <definedName name="Tocar">656277505</definedName>
    <definedName name="tot_infra_1">#REF!</definedName>
    <definedName name="TOTAL_GERAL">#REF!</definedName>
    <definedName name="TOTALCRONOGRA">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PNEUS." hidden="1">{#N/A,#N/A,FALSE,"EQUIPAMENTOS"}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6" i="27" l="1"/>
  <c r="A40" i="27"/>
  <c r="A65" i="27" s="1"/>
  <c r="A71" i="27" s="1"/>
  <c r="A77" i="27" s="1"/>
  <c r="A105" i="27" s="1"/>
  <c r="A110" i="27" s="1"/>
  <c r="A126" i="27" s="1"/>
  <c r="A137" i="27" s="1"/>
  <c r="A143" i="27" s="1"/>
  <c r="J4" i="28" l="1"/>
  <c r="N4" i="28" s="1"/>
  <c r="J5" i="28"/>
  <c r="N5" i="28" s="1"/>
  <c r="J6" i="28"/>
  <c r="N6" i="28" s="1"/>
  <c r="J7" i="28"/>
  <c r="N7" i="28" s="1"/>
  <c r="J3" i="28"/>
  <c r="J8" i="28"/>
  <c r="N8" i="28" s="1"/>
  <c r="J2" i="28"/>
  <c r="N3" i="28" l="1"/>
  <c r="L3" i="28"/>
  <c r="N2" i="28"/>
  <c r="L2" i="28"/>
  <c r="L8" i="28"/>
  <c r="L6" i="28"/>
  <c r="L5" i="28"/>
  <c r="L7" i="28"/>
  <c r="L4" i="28"/>
  <c r="G123" i="27"/>
  <c r="F110" i="27" l="1"/>
  <c r="F105" i="27"/>
  <c r="E41" i="27"/>
  <c r="E40" i="27" l="1"/>
  <c r="E42" i="27" l="1"/>
  <c r="B20" i="27" l="1"/>
  <c r="F112" i="27" l="1"/>
</calcChain>
</file>

<file path=xl/sharedStrings.xml><?xml version="1.0" encoding="utf-8"?>
<sst xmlns="http://schemas.openxmlformats.org/spreadsheetml/2006/main" count="166" uniqueCount="79">
  <si>
    <t>MEMÓRIA DE CÁLCULO</t>
  </si>
  <si>
    <t>Comprimento (m)</t>
  </si>
  <si>
    <t>Largura (m)</t>
  </si>
  <si>
    <t>Nº de Vias</t>
  </si>
  <si>
    <t>Área (m²)</t>
  </si>
  <si>
    <t xml:space="preserve">TOTAL </t>
  </si>
  <si>
    <t>Desconto (m)</t>
  </si>
  <si>
    <t>Comp. Total (m)</t>
  </si>
  <si>
    <t xml:space="preserve">Nº de Alinhamento de meio fio </t>
  </si>
  <si>
    <t>01 - SERVIÇOS PRELIMINARES</t>
  </si>
  <si>
    <t>1.1 -  Fornecimento e colocação de Placa de Obra, conforme modelo estabelecido.</t>
  </si>
  <si>
    <t>1.2 - Serviços Topograficos</t>
  </si>
  <si>
    <t>02 - SUB-LEITO E BASE</t>
  </si>
  <si>
    <t>3.1 - Imprimação</t>
  </si>
  <si>
    <t/>
  </si>
  <si>
    <t>4.1 - Meio Fio sem sarjeta executado com extrusora 15cm de base e 22cm de altura.</t>
  </si>
  <si>
    <t>3.2 - Pintura de Ligação</t>
  </si>
  <si>
    <t>3.4 -  Transporte do Material Betuminoso</t>
  </si>
  <si>
    <t>Vias Urbanas</t>
  </si>
  <si>
    <t xml:space="preserve">Vias Urbanas </t>
  </si>
  <si>
    <t>Nº de Alinhamento de calçadas</t>
  </si>
  <si>
    <t>Desconto (m²)</t>
  </si>
  <si>
    <t>Área Total (m²)</t>
  </si>
  <si>
    <t xml:space="preserve">Calculo do volume total de concreto: </t>
  </si>
  <si>
    <t>Desc. Ruas (m²)</t>
  </si>
  <si>
    <t>5.2 - Regularização e compactação da base</t>
  </si>
  <si>
    <t>5.3  - Execução do concreto das calçadas</t>
  </si>
  <si>
    <t>5.4 - Piso Tátil nas rampas de acessibilidade:</t>
  </si>
  <si>
    <t>3 - PAVIMENTAÇÃO EM CBUQ</t>
  </si>
  <si>
    <t>3.3 - EXECUÇÃO DE PAVIMENTO COM APLICAÇÃO DE CONCRETO ASFÁLTICO USINADO A QUENTE (CBUQ)</t>
  </si>
  <si>
    <t>Espessura</t>
  </si>
  <si>
    <t>Volume (m</t>
  </si>
  <si>
    <t>OBRA: PAVIMETAÇÃO ASFÁLTICA EM CBUQ</t>
  </si>
  <si>
    <t>2.2 - Abertura de caixa esp 20 cm</t>
  </si>
  <si>
    <t>2.3 - Transporte de material removido dmt 1,0 km</t>
  </si>
  <si>
    <t>2.4 - Regularização e compactação do sub-leito.</t>
  </si>
  <si>
    <t>2.6 - Base de solo estabilizada h:20cm sem mistura.</t>
  </si>
  <si>
    <t>2.7 - Aquisição de cascalho para base do pavimento.</t>
  </si>
  <si>
    <t>ITEM</t>
  </si>
  <si>
    <t>DESCRIÇÃO</t>
  </si>
  <si>
    <t>QUANT.</t>
  </si>
  <si>
    <t>ORIGEM</t>
  </si>
  <si>
    <t>DESTINO</t>
  </si>
  <si>
    <t>FONTE DO PREÇO</t>
  </si>
  <si>
    <t>CÓDIGO</t>
  </si>
  <si>
    <t>EQUIP. TRANSPORTADOR</t>
  </si>
  <si>
    <t>UNAÍ</t>
  </si>
  <si>
    <t>SINAPI</t>
  </si>
  <si>
    <t>COEFICIENTE COMPOSIÇÃO</t>
  </si>
  <si>
    <t>TRANSPORTE</t>
  </si>
  <si>
    <t xml:space="preserve">3.5 - Transporte de Massa Asfáltica DMT: </t>
  </si>
  <si>
    <t xml:space="preserve">CAMINHÃO BASCULANTE 18 M3, COM CAVALO MECÂNICO DE CAPACIDADE MÁXIMA DE TRAÇÃO COMBINADO DE 45000 KG, POTÊNCIA 330 CV, INCLUSIVE SEMIREBOQUE COM CAÇAMBA METÁLICA - CHP DIURNO. AF_12/2014 </t>
  </si>
  <si>
    <t>ROLO COMPACTADOR VIBRATORIO TANDEM, ACO LISO, POTENCIA 125 HP, COM LASTRO 10,20/11,65 T, LARGURA DE TRABALHO 1,73 M - CHP DIURNO. A F_11/2016</t>
  </si>
  <si>
    <t>ROLO COMPACTADOR VIBRATÓRIO PÉ DE CARNEIRO, OPERADO POR CONTROLE REMOTO, POTÊNCIA 12,5 KW, PESO OPERACIONAL 1,675 T, LARGURA DE TRABALHO 0,8 5 M - CHI DIURNO. AF_02/2016</t>
  </si>
  <si>
    <t>MOTONIVELADORA POTÊNCIA BÁSICA LÍQUIDA (PRIMEIRA MARCHA) 125 HP, PESO BRUTO 13032 KG, LARGURA DA LÂMINA DE 3,7 M - CHI DIURNO. AF_06/2014</t>
  </si>
  <si>
    <t>PÁ CARREGADEIRA SOBRE RODAS, POTÊNCIA LÍQUIDA 128 HP, CAPACIDADE DA CAÇAMBA 1,7 A 2,8 M3, PESO OPERACIONAL 11632 KG - CHI DIURNO. AF_06/2014</t>
  </si>
  <si>
    <t>CAMINHÃO TANQUE PARA HIDROSSEMEADURA, COM CAPACIDADE DE 8.000 LITROS, INCLUINDO BOMBA PARA LANÇAMENTO COM MOTOR DIESEL COM POTÊNCIA DE 105 C V - MATERIAIS NA OPERAÇÃO. AF_06/2023</t>
  </si>
  <si>
    <t>VIBROACABADORA DE ASFALTO SOBRE ESTEIRAS, LARGURA DE PAVIMENTAÇÃO 1,90 M A 5,30 M, POTÊNCIA 105 HP CAPACIDADE 450 T/H - CHP DIURNO. AF_11/20 14</t>
  </si>
  <si>
    <t>DMT - VIA PAVIMENTADA (KM)</t>
  </si>
  <si>
    <t>DMT - VIA NÃO PAVIMENTADA (KM)</t>
  </si>
  <si>
    <t>VELOCIDADE MÉDIA VIA PAVIMENTADA (KM/H)</t>
  </si>
  <si>
    <t>VELOCIDADE MÉDIA VIA NÃO PAVIMENTADA (KM/H)</t>
  </si>
  <si>
    <t>TEMPO DE VIAGEM (HORAS)</t>
  </si>
  <si>
    <t>FATOR DE UTILIZAÇÃO - FU</t>
  </si>
  <si>
    <t>CUSTO HORÁRIO (R$)</t>
  </si>
  <si>
    <t>CUSTO TOTAL (R$)</t>
  </si>
  <si>
    <t>DESLOCAMENTO POR MEIOS PRÓPRIOS</t>
  </si>
  <si>
    <t>CAVALO MECÂNICO COM SEMIREBOQUE COM CAPACIDADE DE 30T - 265 KW</t>
  </si>
  <si>
    <t>-</t>
  </si>
  <si>
    <t>Parque de Exposições "ÁREA 01"</t>
  </si>
  <si>
    <t>2.5 - Escavação, carga, descarga e transporte de Material de jazidas para base com DMT igual a 6,00km.</t>
  </si>
  <si>
    <t>4 -  Execução de meio-fio, sarjeta e canaleta.</t>
  </si>
  <si>
    <t>4.2 -  Canaleta meia-cana com sarjeta conjugados,  executado com extrusora 15cm de base e 22cm de altura, sendo a sarjeta L=30cm e E=8,0cm.</t>
  </si>
  <si>
    <t>5 -  Execução de rampas. L = 2,00m  / esp. 0,05m</t>
  </si>
  <si>
    <t>5.1 - Escavação, carga, descarga e transporte de Material de jazidas para base com DMT igual a 6,00km.</t>
  </si>
  <si>
    <t>BONFINÓPOLIS DE MINAS</t>
  </si>
  <si>
    <t>4.3 -  Caixas de drenagem.</t>
  </si>
  <si>
    <t>M</t>
  </si>
  <si>
    <t>Área Total :   3.485,13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</si>
</sst>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$&quot;\ * #,##0.00_);_(&quot;$&quot;\ * \(#,##0.00\);_(&quot;$&quot;\ * &quot;-&quot;??_);_(@_)"/>
    <numFmt numFmtId="167" formatCode="ddd"/>
    <numFmt numFmtId="168" formatCode="_(&quot;R$&quot;* #,##0.0000_);_(&quot;R$&quot;* \(#,##0.0000\);_(&quot;R$&quot;* &quot;-&quot;????_);_(@_)"/>
    <numFmt numFmtId="169" formatCode="d/mm/yyyy"/>
    <numFmt numFmtId="170" formatCode="&quot;R$ &quot;#,##0.00"/>
    <numFmt numFmtId="171" formatCode="_(&quot;$&quot;* #,##0_);_(&quot;$&quot;* \(#,##0\);_(&quot;$&quot;* &quot;-&quot;_);_(@_)"/>
    <numFmt numFmtId="172" formatCode="_([$€-2]* #,##0.00_);_([$€-2]* \(#,##0.00\);_([$€-2]* &quot;-&quot;??_)"/>
  </numFmts>
  <fonts count="15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"/>
      <color indexed="8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" fillId="0" borderId="0">
      <protection locked="0"/>
    </xf>
    <xf numFmtId="172" fontId="8" fillId="0" borderId="0" applyFont="0" applyFill="0" applyBorder="0" applyAlignment="0" applyProtection="0"/>
    <xf numFmtId="170" fontId="1" fillId="0" borderId="0">
      <protection locked="0"/>
    </xf>
    <xf numFmtId="166" fontId="10" fillId="0" borderId="0" applyFont="0" applyFill="0" applyBorder="0" applyAlignment="0" applyProtection="0"/>
    <xf numFmtId="0" fontId="8" fillId="0" borderId="0"/>
    <xf numFmtId="167" fontId="1" fillId="0" borderId="0">
      <protection locked="0"/>
    </xf>
    <xf numFmtId="169" fontId="1" fillId="0" borderId="0">
      <protection locked="0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>
      <protection locked="0"/>
    </xf>
    <xf numFmtId="168" fontId="1" fillId="0" borderId="0">
      <protection locked="0"/>
    </xf>
    <xf numFmtId="168" fontId="1" fillId="0" borderId="1">
      <protection locked="0"/>
    </xf>
    <xf numFmtId="0" fontId="1" fillId="0" borderId="0"/>
  </cellStyleXfs>
  <cellXfs count="109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4" fontId="2" fillId="0" borderId="0" xfId="0" applyNumberFormat="1" applyFont="1"/>
    <xf numFmtId="0" fontId="7" fillId="0" borderId="0" xfId="0" applyFont="1" applyBorder="1"/>
    <xf numFmtId="2" fontId="2" fillId="0" borderId="0" xfId="0" applyNumberFormat="1" applyFont="1"/>
    <xf numFmtId="0" fontId="5" fillId="0" borderId="0" xfId="0" applyFont="1" applyBorder="1"/>
    <xf numFmtId="0" fontId="7" fillId="0" borderId="7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9" fillId="0" borderId="7" xfId="0" applyNumberFormat="1" applyFont="1" applyBorder="1"/>
    <xf numFmtId="0" fontId="1" fillId="0" borderId="0" xfId="0" applyFont="1" applyBorder="1"/>
    <xf numFmtId="0" fontId="9" fillId="0" borderId="0" xfId="0" applyFont="1" applyBorder="1"/>
    <xf numFmtId="2" fontId="2" fillId="0" borderId="0" xfId="0" applyNumberFormat="1" applyFont="1" applyBorder="1"/>
    <xf numFmtId="2" fontId="5" fillId="0" borderId="0" xfId="0" applyNumberFormat="1" applyFont="1" applyBorder="1"/>
    <xf numFmtId="0" fontId="11" fillId="0" borderId="0" xfId="0" applyFont="1" applyBorder="1"/>
    <xf numFmtId="4" fontId="5" fillId="0" borderId="0" xfId="0" applyNumberFormat="1" applyFont="1" applyBorder="1"/>
    <xf numFmtId="2" fontId="9" fillId="0" borderId="0" xfId="0" applyNumberFormat="1" applyFont="1" applyBorder="1"/>
    <xf numFmtId="2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vertical="center"/>
    </xf>
    <xf numFmtId="4" fontId="14" fillId="0" borderId="0" xfId="0" applyNumberFormat="1" applyFont="1" applyBorder="1" applyAlignment="1"/>
    <xf numFmtId="1" fontId="2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/>
    <xf numFmtId="4" fontId="5" fillId="0" borderId="0" xfId="0" applyNumberFormat="1" applyFo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0" xfId="0" quotePrefix="1" applyFont="1" applyBorder="1"/>
    <xf numFmtId="165" fontId="5" fillId="0" borderId="0" xfId="12" applyFont="1"/>
    <xf numFmtId="0" fontId="2" fillId="0" borderId="0" xfId="0" applyFont="1" applyBorder="1" applyAlignment="1">
      <alignment horizontal="left"/>
    </xf>
    <xf numFmtId="165" fontId="5" fillId="0" borderId="0" xfId="12" applyFont="1" applyBorder="1"/>
    <xf numFmtId="0" fontId="12" fillId="0" borderId="0" xfId="0" applyFont="1" applyBorder="1" applyAlignment="1">
      <alignment horizontal="left"/>
    </xf>
    <xf numFmtId="0" fontId="12" fillId="0" borderId="0" xfId="0" applyFont="1"/>
    <xf numFmtId="0" fontId="2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43" fontId="0" fillId="0" borderId="0" xfId="0" applyNumberFormat="1"/>
    <xf numFmtId="0" fontId="1" fillId="0" borderId="0" xfId="0" applyFont="1"/>
    <xf numFmtId="0" fontId="5" fillId="0" borderId="2" xfId="0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4" fontId="4" fillId="0" borderId="0" xfId="0" applyNumberFormat="1" applyFont="1" applyBorder="1" applyAlignment="1"/>
    <xf numFmtId="2" fontId="5" fillId="0" borderId="0" xfId="0" applyNumberFormat="1" applyFont="1" applyAlignment="1">
      <alignment horizontal="right"/>
    </xf>
    <xf numFmtId="43" fontId="2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0">
    <cellStyle name="Comma [0]" xfId="1"/>
    <cellStyle name="Currency [0]" xfId="2"/>
    <cellStyle name="Data" xfId="3"/>
    <cellStyle name="Euro" xfId="4"/>
    <cellStyle name="Fixo" xfId="5"/>
    <cellStyle name="Moeda 2" xfId="6"/>
    <cellStyle name="Normal" xfId="0" builtinId="0"/>
    <cellStyle name="Normal 2" xfId="7"/>
    <cellStyle name="Normal 2 2" xfId="19"/>
    <cellStyle name="Percentual" xfId="8"/>
    <cellStyle name="Ponto" xfId="9"/>
    <cellStyle name="Porcentagem 2" xfId="10"/>
    <cellStyle name="Porcentagem 3" xfId="11"/>
    <cellStyle name="Separador de milhares 2" xfId="13"/>
    <cellStyle name="Separador de milhares 2 2" xfId="14"/>
    <cellStyle name="Separador de milhares 3" xfId="15"/>
    <cellStyle name="Titulo1" xfId="16"/>
    <cellStyle name="Titulo2" xfId="17"/>
    <cellStyle name="Total" xfId="18" builtinId="25" customBuiltin="1"/>
    <cellStyle name="Vírgula" xfId="1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INFRAERO\Concorr&#234;ncia\CO%20009%202003%20Aerop%20Udia\Planilha%20Or&#231;ament&#225;ria%20-%20Brig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users\ProducaoGeral\CTR%20-%20Pre&#231;os\Pre&#231;os%20CTR%20Tubos%20%2017-04-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OSASCO\Concorr&#234;ncia\Cp%20028-02\Anexo%20III%20-%20Planilha%20de%20Or&#231;amento\Planilha%20de%20Or&#231;am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Uberl&#226;ndia\CP377-99\Planilha%20Proposta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COPASA\TOMADAPR\DVLI.0.103-00-TNO\Dvli.0.103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&#233;lio\Meus%20documentos\Medi&#231;&#245;es%20SCO%20MI\Documents%20and%20Settings\Admin\Meus%20documentos\Buritis\Planilhas%20ESGOTO%20Buritis\PLAN_ESG%20BURITIS%20REDE%20BACIA%20A%20%20rede%20condominial%2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ORCAMENT\ProducaoGeral\CTR%20-%20Pre&#231;os\Pre&#231;os%20CTR%20industria%20%2025-07-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C&#233;lio\Meus%20documentos\PROJETOS%20PREFEITURA%20BURITIS%20(ELOILTON)03-06-2011\PAVIMENTA&#199;&#195;O%20BAIRRO%20VEREDAS\Fechamento%20Veredas\CTR%20-%20Pre&#231;os\Pre&#231;os%20CTR%20industria%20T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HomeHor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BDITAX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"/>
      <sheetName val="Planilha de Preço"/>
      <sheetName val="Cronograma"/>
      <sheetName val="Demonstrativo B.D.I.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 insumos"/>
      <sheetName val="Tabela de Produdos"/>
      <sheetName val="Traços concreto"/>
    </sheetNames>
    <sheetDataSet>
      <sheetData sheetId="0">
        <row r="6">
          <cell r="F6">
            <v>3.1689999999999996</v>
          </cell>
        </row>
        <row r="8">
          <cell r="F8">
            <v>3.7004166666666669</v>
          </cell>
        </row>
        <row r="9">
          <cell r="F9">
            <v>4.1120833333333335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4"/>
      <sheetName val="Módulo3"/>
      <sheetName val="Módulo2"/>
      <sheetName val="Módulo1"/>
      <sheetName val="Custo"/>
      <sheetName val="Preço"/>
      <sheetName val="demons"/>
      <sheetName val="demons (2)"/>
      <sheetName val="pci"/>
      <sheetName val="Orçamento"/>
      <sheetName val="mão de obra"/>
      <sheetName val="MO-EQUIP"/>
      <sheetName val="SEGURANÇA"/>
      <sheetName val="Indiretos"/>
      <sheetName val="Crono"/>
      <sheetName val="LocFormas"/>
      <sheetName val="formas"/>
      <sheetName val="LevGaleria"/>
      <sheetName val="planilha transp"/>
      <sheetName val="Fresagem"/>
      <sheetName val="composições"/>
      <sheetName val="Escavação"/>
      <sheetName val="frete mf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"/>
      <sheetName val="Preço"/>
      <sheetName val="Custo - contrato"/>
      <sheetName val="Preço-custo-BDI contrato"/>
      <sheetName val="Resumo"/>
      <sheetName val="Planilha Proposta"/>
      <sheetName val="Planilha 10% - SUB EMPREITADA"/>
      <sheetName val="Cronograma"/>
      <sheetName val="Encargos Sociais"/>
      <sheetName val="Demonstrativo B.D.I. não"/>
      <sheetName val="B.D.I."/>
      <sheetName val="Planilha Preços m2"/>
      <sheetName val="Planilha Preços m2 e m.fio"/>
      <sheetName val="Planilha Preços recap m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"/>
      <sheetName val="Preço"/>
      <sheetName val="Planilha DVLI.0.103-00-TNO"/>
      <sheetName val="Comp.Anal. Custo"/>
      <sheetName val="Enc. Sociais"/>
      <sheetName val="B.D.I."/>
      <sheetName val="B.D.I. Demonstrativo"/>
      <sheetName val="Taxa Adm. so materiais"/>
      <sheetName val="B.D.I. Demonstrativo (2)"/>
    </sheetNames>
    <sheetDataSet>
      <sheetData sheetId="0"/>
      <sheetData sheetId="1"/>
      <sheetData sheetId="2"/>
      <sheetData sheetId="3"/>
      <sheetData sheetId="4"/>
      <sheetData sheetId="5">
        <row r="7">
          <cell r="D7">
            <v>22386.5</v>
          </cell>
        </row>
        <row r="12">
          <cell r="D12">
            <v>13000</v>
          </cell>
        </row>
      </sheetData>
      <sheetData sheetId="6"/>
      <sheetData sheetId="7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fábio"/>
    </sheetNames>
    <sheetDataSet>
      <sheetData sheetId="0">
        <row r="13">
          <cell r="G13">
            <v>100</v>
          </cell>
        </row>
        <row r="15">
          <cell r="G15">
            <v>100</v>
          </cell>
        </row>
        <row r="17">
          <cell r="G17">
            <v>100</v>
          </cell>
        </row>
        <row r="19">
          <cell r="G19">
            <v>100</v>
          </cell>
        </row>
        <row r="21">
          <cell r="G21">
            <v>100</v>
          </cell>
        </row>
        <row r="23">
          <cell r="G23">
            <v>100</v>
          </cell>
        </row>
        <row r="25">
          <cell r="G25">
            <v>100</v>
          </cell>
        </row>
        <row r="27">
          <cell r="G27">
            <v>100</v>
          </cell>
        </row>
        <row r="29">
          <cell r="G29">
            <v>100</v>
          </cell>
        </row>
        <row r="31">
          <cell r="G31">
            <v>100</v>
          </cell>
        </row>
        <row r="33">
          <cell r="G33">
            <v>100</v>
          </cell>
        </row>
        <row r="35">
          <cell r="G35">
            <v>100</v>
          </cell>
        </row>
        <row r="37">
          <cell r="G37">
            <v>100</v>
          </cell>
        </row>
        <row r="39">
          <cell r="G39">
            <v>100</v>
          </cell>
        </row>
        <row r="41">
          <cell r="G41">
            <v>100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Telas"/>
      <sheetName val="Preços insumos"/>
      <sheetName val="Tabela de Produdos"/>
      <sheetName val="Traços concreto"/>
      <sheetName val="Traços CBUQ-PMQ"/>
    </sheetNames>
    <sheetDataSet>
      <sheetData sheetId="0"/>
      <sheetData sheetId="1">
        <row r="11">
          <cell r="F11">
            <v>1.19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Telas"/>
      <sheetName val="Preços insumos"/>
      <sheetName val="Tabela de Produtos"/>
      <sheetName val="Traços concreto"/>
      <sheetName val="Traços concreto - red. ICMS"/>
      <sheetName val="Traços CBUQ-PMQ"/>
    </sheetNames>
    <sheetDataSet>
      <sheetData sheetId="0"/>
      <sheetData sheetId="1">
        <row r="11">
          <cell r="F11">
            <v>2.75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Salários"/>
      <sheetName val="Equipe"/>
      <sheetName val="Calc"/>
      <sheetName val="Insumos"/>
      <sheetName val="HH"/>
      <sheetName val="Mensal"/>
      <sheetName val="Total"/>
      <sheetName val="Memorial"/>
      <sheetName val="Prog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D27">
            <v>1.2401351210167211</v>
          </cell>
        </row>
      </sheetData>
      <sheetData sheetId="8"/>
      <sheetData sheetId="9">
        <row r="4">
          <cell r="B4">
            <v>1</v>
          </cell>
        </row>
      </sheetData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istrativo"/>
      <sheetName val="Saída"/>
      <sheetName val="Financ"/>
      <sheetName val="BDI"/>
      <sheetName val="Module2"/>
      <sheetName val="ADM"/>
      <sheetName val="OK"/>
    </sheetNames>
    <sheetDataSet>
      <sheetData sheetId="0"/>
      <sheetData sheetId="1"/>
      <sheetData sheetId="2"/>
      <sheetData sheetId="3"/>
      <sheetData sheetId="4" refreshError="1"/>
      <sheetData sheetId="5"/>
      <sheetData sheetId="6">
        <row r="27">
          <cell r="A2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J160"/>
  <sheetViews>
    <sheetView view="pageBreakPreview" zoomScaleSheetLayoutView="100" workbookViewId="0">
      <selection activeCell="B14" sqref="B14"/>
    </sheetView>
  </sheetViews>
  <sheetFormatPr defaultRowHeight="12.75" x14ac:dyDescent="0.2"/>
  <cols>
    <col min="1" max="1" width="83.140625" style="13" customWidth="1"/>
    <col min="2" max="2" width="30.85546875" style="13" bestFit="1" customWidth="1"/>
    <col min="3" max="3" width="14.42578125" style="13" customWidth="1"/>
    <col min="4" max="4" width="17" style="13" customWidth="1"/>
    <col min="5" max="5" width="15.140625" style="13" customWidth="1"/>
    <col min="6" max="6" width="12.85546875" style="13" bestFit="1" customWidth="1"/>
    <col min="7" max="7" width="11.7109375" style="13" customWidth="1"/>
    <col min="8" max="16384" width="9.140625" style="13"/>
  </cols>
  <sheetData>
    <row r="1" spans="1:7" ht="27" customHeight="1" x14ac:dyDescent="0.25">
      <c r="A1" s="91" t="s">
        <v>0</v>
      </c>
      <c r="B1" s="91"/>
      <c r="C1" s="91"/>
      <c r="D1" s="91"/>
      <c r="E1" s="91"/>
      <c r="F1" s="91"/>
    </row>
    <row r="2" spans="1:7" ht="18" x14ac:dyDescent="0.25">
      <c r="A2" s="91"/>
      <c r="B2" s="91"/>
      <c r="C2" s="91"/>
      <c r="D2" s="91"/>
      <c r="E2" s="91"/>
      <c r="F2" s="91"/>
    </row>
    <row r="3" spans="1:7" ht="18" x14ac:dyDescent="0.25">
      <c r="A3" s="91"/>
      <c r="B3" s="91"/>
      <c r="C3" s="91"/>
      <c r="D3" s="91"/>
      <c r="E3" s="91"/>
      <c r="F3" s="91"/>
    </row>
    <row r="4" spans="1:7" ht="18" x14ac:dyDescent="0.25">
      <c r="A4" s="91" t="s">
        <v>32</v>
      </c>
      <c r="B4" s="91"/>
      <c r="C4" s="91"/>
      <c r="D4" s="91"/>
      <c r="E4" s="91"/>
      <c r="F4" s="91"/>
    </row>
    <row r="5" spans="1:7" ht="18" x14ac:dyDescent="0.25">
      <c r="A5" s="91"/>
      <c r="B5" s="91"/>
      <c r="C5" s="91"/>
      <c r="D5" s="91"/>
      <c r="E5" s="91"/>
      <c r="F5" s="91"/>
    </row>
    <row r="6" spans="1:7" ht="15.75" x14ac:dyDescent="0.25">
      <c r="A6" s="94"/>
      <c r="B6" s="94"/>
      <c r="C6" s="94"/>
      <c r="D6" s="94"/>
      <c r="E6" s="94"/>
      <c r="F6" s="94"/>
    </row>
    <row r="7" spans="1:7" ht="15.75" x14ac:dyDescent="0.25">
      <c r="A7" s="9" t="s">
        <v>78</v>
      </c>
      <c r="B7" s="9"/>
      <c r="C7" s="9"/>
      <c r="D7" s="9"/>
      <c r="E7" s="9"/>
      <c r="F7" s="9"/>
      <c r="G7" s="7"/>
    </row>
    <row r="8" spans="1:7" ht="15.75" x14ac:dyDescent="0.25">
      <c r="A8" s="9"/>
      <c r="B8" s="4"/>
      <c r="C8" s="4"/>
      <c r="D8" s="4"/>
      <c r="E8" s="4"/>
      <c r="F8" s="4"/>
      <c r="G8" s="14"/>
    </row>
    <row r="9" spans="1:7" ht="15.75" x14ac:dyDescent="0.25">
      <c r="A9" s="9" t="s">
        <v>9</v>
      </c>
      <c r="B9" s="4"/>
      <c r="C9" s="4"/>
      <c r="D9" s="4"/>
      <c r="E9" s="4"/>
      <c r="F9" s="4"/>
      <c r="G9" s="14"/>
    </row>
    <row r="10" spans="1:7" ht="15.75" x14ac:dyDescent="0.25">
      <c r="A10" s="9"/>
      <c r="B10" s="4"/>
      <c r="C10" s="4"/>
      <c r="D10" s="4"/>
      <c r="E10" s="4"/>
      <c r="F10" s="4"/>
      <c r="G10" s="14"/>
    </row>
    <row r="11" spans="1:7" ht="15.75" x14ac:dyDescent="0.25">
      <c r="A11" s="9" t="s">
        <v>10</v>
      </c>
      <c r="B11" s="4"/>
      <c r="C11" s="4"/>
      <c r="D11" s="4"/>
      <c r="E11" s="4"/>
      <c r="F11" s="4"/>
      <c r="G11" s="14"/>
    </row>
    <row r="12" spans="1:7" ht="15" x14ac:dyDescent="0.2">
      <c r="A12" s="4"/>
      <c r="B12" s="4"/>
      <c r="C12" s="4"/>
      <c r="D12" s="4"/>
      <c r="E12" s="4"/>
      <c r="F12" s="4"/>
      <c r="G12" s="14"/>
    </row>
    <row r="13" spans="1:7" ht="15" x14ac:dyDescent="0.2">
      <c r="A13" s="4"/>
      <c r="B13" s="15"/>
      <c r="C13" s="4"/>
      <c r="D13" s="4"/>
      <c r="E13" s="4"/>
      <c r="F13" s="4"/>
      <c r="G13" s="14"/>
    </row>
    <row r="14" spans="1:7" ht="15.75" x14ac:dyDescent="0.25">
      <c r="A14" s="4"/>
      <c r="B14" s="16"/>
      <c r="C14" s="4"/>
      <c r="D14" s="4"/>
      <c r="E14" s="4"/>
      <c r="F14" s="4"/>
      <c r="G14" s="14"/>
    </row>
    <row r="15" spans="1:7" ht="15.75" x14ac:dyDescent="0.25">
      <c r="A15" s="4"/>
      <c r="B15" s="16"/>
      <c r="C15" s="4"/>
      <c r="D15" s="4"/>
      <c r="E15" s="4"/>
      <c r="F15" s="4"/>
      <c r="G15" s="14"/>
    </row>
    <row r="16" spans="1:7" ht="15.75" x14ac:dyDescent="0.25">
      <c r="A16" s="9" t="s">
        <v>11</v>
      </c>
      <c r="B16" s="4"/>
      <c r="C16" s="4"/>
      <c r="D16" s="4"/>
      <c r="E16" s="4"/>
      <c r="F16" s="4"/>
      <c r="G16" s="14"/>
    </row>
    <row r="17" spans="1:7" ht="15.75" x14ac:dyDescent="0.2">
      <c r="A17" s="1" t="s">
        <v>18</v>
      </c>
      <c r="B17" s="1" t="s">
        <v>1</v>
      </c>
      <c r="C17" s="1" t="s">
        <v>2</v>
      </c>
      <c r="D17" s="39" t="s">
        <v>3</v>
      </c>
      <c r="E17" s="92" t="s">
        <v>4</v>
      </c>
      <c r="F17" s="93"/>
      <c r="G17" s="14"/>
    </row>
    <row r="18" spans="1:7" ht="15" x14ac:dyDescent="0.2">
      <c r="A18" s="47" t="s">
        <v>69</v>
      </c>
      <c r="B18" s="11"/>
      <c r="C18" s="11"/>
      <c r="D18" s="40"/>
      <c r="E18" s="83"/>
      <c r="F18" s="84"/>
      <c r="G18" s="14"/>
    </row>
    <row r="19" spans="1:7" ht="15" x14ac:dyDescent="0.2">
      <c r="A19" s="47"/>
      <c r="B19" s="11"/>
      <c r="C19" s="11"/>
      <c r="D19" s="65"/>
      <c r="E19" s="83"/>
      <c r="F19" s="84"/>
      <c r="G19" s="14"/>
    </row>
    <row r="20" spans="1:7" ht="15.75" x14ac:dyDescent="0.25">
      <c r="A20" s="48" t="s">
        <v>5</v>
      </c>
      <c r="B20" s="53">
        <f>SUM(B18:B18)</f>
        <v>0</v>
      </c>
      <c r="C20" s="49"/>
      <c r="D20" s="50"/>
      <c r="E20" s="81"/>
      <c r="F20" s="82"/>
      <c r="G20" s="14"/>
    </row>
    <row r="21" spans="1:7" ht="15.75" x14ac:dyDescent="0.25">
      <c r="A21" s="3"/>
      <c r="B21" s="3"/>
      <c r="C21" s="3"/>
      <c r="D21" s="3"/>
      <c r="E21" s="52"/>
      <c r="F21" s="52"/>
      <c r="G21" s="14"/>
    </row>
    <row r="22" spans="1:7" ht="15.75" x14ac:dyDescent="0.25">
      <c r="A22" s="9" t="s">
        <v>12</v>
      </c>
      <c r="B22" s="4"/>
      <c r="C22" s="4"/>
      <c r="D22" s="4"/>
      <c r="E22" s="4"/>
      <c r="F22" s="4"/>
      <c r="G22" s="14"/>
    </row>
    <row r="23" spans="1:7" ht="15" x14ac:dyDescent="0.2">
      <c r="A23" s="4"/>
      <c r="B23" s="4"/>
      <c r="C23" s="4"/>
      <c r="D23" s="4"/>
      <c r="E23" s="4"/>
      <c r="F23" s="4"/>
      <c r="G23" s="14"/>
    </row>
    <row r="24" spans="1:7" ht="15" x14ac:dyDescent="0.2">
      <c r="A24" s="17"/>
      <c r="B24" s="15"/>
      <c r="C24" s="4"/>
      <c r="D24" s="4"/>
      <c r="E24" s="4"/>
      <c r="F24" s="4"/>
      <c r="G24" s="14"/>
    </row>
    <row r="25" spans="1:7" ht="15" x14ac:dyDescent="0.2">
      <c r="A25" s="4"/>
      <c r="B25" s="4"/>
      <c r="C25" s="4"/>
      <c r="D25" s="4"/>
      <c r="E25" s="4"/>
      <c r="F25" s="4"/>
      <c r="G25" s="14"/>
    </row>
    <row r="26" spans="1:7" ht="15.75" x14ac:dyDescent="0.25">
      <c r="A26" s="9" t="s">
        <v>33</v>
      </c>
      <c r="B26" s="4"/>
      <c r="C26" s="4"/>
      <c r="D26" s="4"/>
      <c r="E26" s="4"/>
      <c r="F26" s="4"/>
      <c r="G26" s="14"/>
    </row>
    <row r="27" spans="1:7" ht="15" x14ac:dyDescent="0.2">
      <c r="A27" s="4"/>
      <c r="B27" s="4"/>
      <c r="C27" s="4"/>
      <c r="D27" s="4"/>
      <c r="E27" s="4"/>
      <c r="F27" s="4"/>
      <c r="G27" s="14"/>
    </row>
    <row r="28" spans="1:7" ht="15" x14ac:dyDescent="0.2">
      <c r="A28" s="4"/>
      <c r="B28" s="15"/>
      <c r="C28" s="4"/>
      <c r="D28" s="4"/>
      <c r="E28" s="4"/>
      <c r="F28" s="4"/>
      <c r="G28" s="14"/>
    </row>
    <row r="29" spans="1:7" ht="15.75" x14ac:dyDescent="0.25">
      <c r="A29" s="4"/>
      <c r="B29" s="18"/>
      <c r="C29" s="4"/>
      <c r="D29" s="4"/>
      <c r="E29" s="4"/>
      <c r="F29" s="4"/>
      <c r="G29" s="14"/>
    </row>
    <row r="30" spans="1:7" ht="15" x14ac:dyDescent="0.2">
      <c r="A30" s="4"/>
      <c r="B30" s="4"/>
      <c r="C30" s="4"/>
      <c r="D30" s="4"/>
      <c r="E30" s="4"/>
      <c r="F30" s="4"/>
      <c r="G30" s="14"/>
    </row>
    <row r="31" spans="1:7" ht="15.75" x14ac:dyDescent="0.25">
      <c r="A31" s="9" t="s">
        <v>34</v>
      </c>
      <c r="B31" s="4"/>
      <c r="C31" s="4"/>
      <c r="D31" s="4"/>
      <c r="E31" s="4"/>
      <c r="F31" s="4"/>
      <c r="G31" s="14"/>
    </row>
    <row r="32" spans="1:7" ht="15" x14ac:dyDescent="0.2">
      <c r="A32" s="4"/>
      <c r="B32" s="4"/>
      <c r="C32" s="4"/>
      <c r="D32" s="4"/>
      <c r="E32" s="4"/>
      <c r="F32" s="4"/>
      <c r="G32" s="14"/>
    </row>
    <row r="33" spans="1:7" ht="15" x14ac:dyDescent="0.2">
      <c r="A33" s="4"/>
      <c r="B33" s="15"/>
      <c r="C33" s="4"/>
      <c r="D33" s="4"/>
      <c r="E33" s="4"/>
      <c r="F33" s="4"/>
      <c r="G33" s="14"/>
    </row>
    <row r="34" spans="1:7" ht="15.75" x14ac:dyDescent="0.25">
      <c r="A34" s="4"/>
      <c r="B34" s="44"/>
      <c r="C34" s="4"/>
      <c r="D34" s="4"/>
      <c r="E34" s="4"/>
      <c r="F34" s="4"/>
      <c r="G34" s="14"/>
    </row>
    <row r="35" spans="1:7" ht="15" x14ac:dyDescent="0.2">
      <c r="A35" s="4"/>
      <c r="B35" s="4"/>
      <c r="C35" s="4"/>
      <c r="D35" s="4"/>
      <c r="E35" s="4"/>
      <c r="F35" s="4"/>
      <c r="G35" s="14"/>
    </row>
    <row r="36" spans="1:7" ht="15.75" x14ac:dyDescent="0.25">
      <c r="A36" s="4"/>
      <c r="B36" s="18"/>
      <c r="C36" s="4"/>
      <c r="D36" s="4"/>
      <c r="E36" s="4"/>
      <c r="F36" s="4"/>
      <c r="G36" s="14"/>
    </row>
    <row r="37" spans="1:7" ht="15" x14ac:dyDescent="0.2">
      <c r="A37" s="4"/>
      <c r="B37" s="4"/>
      <c r="C37" s="4"/>
      <c r="D37" s="4"/>
      <c r="E37" s="4"/>
      <c r="F37" s="4"/>
      <c r="G37" s="14"/>
    </row>
    <row r="38" spans="1:7" ht="15.75" x14ac:dyDescent="0.25">
      <c r="A38" s="9" t="s">
        <v>35</v>
      </c>
      <c r="B38" s="4"/>
      <c r="C38" s="4"/>
      <c r="D38" s="4"/>
      <c r="E38" s="4"/>
      <c r="F38" s="4"/>
      <c r="G38" s="14"/>
    </row>
    <row r="39" spans="1:7" ht="24.75" customHeight="1" x14ac:dyDescent="0.2">
      <c r="A39" s="1" t="s">
        <v>19</v>
      </c>
      <c r="B39" s="1" t="s">
        <v>1</v>
      </c>
      <c r="C39" s="1" t="s">
        <v>2</v>
      </c>
      <c r="D39" s="28" t="s">
        <v>3</v>
      </c>
      <c r="E39" s="92" t="s">
        <v>4</v>
      </c>
      <c r="F39" s="93"/>
      <c r="G39" s="10"/>
    </row>
    <row r="40" spans="1:7" ht="15" x14ac:dyDescent="0.2">
      <c r="A40" s="47" t="str">
        <f>A18</f>
        <v>Parque de Exposições "ÁREA 01"</v>
      </c>
      <c r="B40" s="11"/>
      <c r="C40" s="11"/>
      <c r="D40" s="40"/>
      <c r="E40" s="83">
        <f t="shared" ref="E40" si="0">B40*C40*D40</f>
        <v>0</v>
      </c>
      <c r="F40" s="84"/>
      <c r="G40" s="10"/>
    </row>
    <row r="41" spans="1:7" ht="15" x14ac:dyDescent="0.2">
      <c r="A41" s="47"/>
      <c r="B41" s="11"/>
      <c r="C41" s="11"/>
      <c r="D41" s="67"/>
      <c r="E41" s="83">
        <f t="shared" ref="E41" si="1">B41*C41*D41</f>
        <v>0</v>
      </c>
      <c r="F41" s="84"/>
      <c r="G41" s="10"/>
    </row>
    <row r="42" spans="1:7" ht="15.75" x14ac:dyDescent="0.25">
      <c r="A42" s="85" t="s">
        <v>5</v>
      </c>
      <c r="B42" s="86"/>
      <c r="C42" s="86"/>
      <c r="D42" s="90"/>
      <c r="E42" s="81">
        <f>SUM(E40:F41)</f>
        <v>0</v>
      </c>
      <c r="F42" s="82"/>
      <c r="G42" s="12"/>
    </row>
    <row r="43" spans="1:7" ht="15" x14ac:dyDescent="0.2">
      <c r="A43" s="4"/>
      <c r="B43" s="4"/>
      <c r="C43" s="4"/>
      <c r="D43" s="4"/>
      <c r="E43" s="4"/>
      <c r="F43" s="4"/>
      <c r="G43" s="12"/>
    </row>
    <row r="44" spans="1:7" ht="15.75" x14ac:dyDescent="0.25">
      <c r="A44" s="9" t="s">
        <v>70</v>
      </c>
      <c r="B44" s="4"/>
      <c r="C44" s="4"/>
      <c r="D44" s="4"/>
      <c r="E44" s="4"/>
      <c r="F44" s="4"/>
      <c r="G44" s="19"/>
    </row>
    <row r="45" spans="1:7" ht="15" x14ac:dyDescent="0.2">
      <c r="A45" s="4"/>
      <c r="B45" s="4"/>
      <c r="C45" s="4"/>
      <c r="D45" s="4"/>
      <c r="E45" s="4"/>
      <c r="F45" s="4"/>
      <c r="G45" s="19"/>
    </row>
    <row r="46" spans="1:7" ht="15" x14ac:dyDescent="0.2">
      <c r="A46" s="4"/>
      <c r="B46" s="15"/>
      <c r="C46" s="4"/>
      <c r="D46" s="4"/>
      <c r="E46" s="4"/>
      <c r="F46" s="4"/>
      <c r="G46" s="19"/>
    </row>
    <row r="47" spans="1:7" ht="15" x14ac:dyDescent="0.2">
      <c r="A47" s="4"/>
      <c r="B47" s="4"/>
      <c r="C47" s="4"/>
      <c r="D47" s="4"/>
      <c r="E47" s="4"/>
      <c r="F47" s="4"/>
      <c r="G47" s="19"/>
    </row>
    <row r="48" spans="1:7" ht="15.75" x14ac:dyDescent="0.25">
      <c r="A48" s="4"/>
      <c r="B48" s="44"/>
      <c r="C48" s="4"/>
      <c r="D48" s="4"/>
      <c r="E48" s="4"/>
      <c r="F48" s="4"/>
      <c r="G48" s="19"/>
    </row>
    <row r="49" spans="1:7" ht="15.75" x14ac:dyDescent="0.25">
      <c r="A49" s="4"/>
      <c r="B49" s="18"/>
      <c r="C49" s="4"/>
      <c r="D49" s="4"/>
      <c r="E49" s="4"/>
      <c r="F49" s="4"/>
      <c r="G49" s="19"/>
    </row>
    <row r="50" spans="1:7" ht="15" x14ac:dyDescent="0.2">
      <c r="A50" s="4"/>
      <c r="B50" s="4"/>
      <c r="C50" s="4"/>
      <c r="D50" s="4"/>
      <c r="E50" s="4"/>
      <c r="F50" s="4"/>
      <c r="G50" s="19"/>
    </row>
    <row r="51" spans="1:7" ht="15.75" x14ac:dyDescent="0.25">
      <c r="A51" s="9" t="s">
        <v>36</v>
      </c>
      <c r="B51" s="4"/>
      <c r="C51" s="4"/>
      <c r="D51" s="4"/>
      <c r="E51" s="4"/>
      <c r="F51" s="4"/>
      <c r="G51" s="14"/>
    </row>
    <row r="52" spans="1:7" ht="15" x14ac:dyDescent="0.2">
      <c r="A52" s="4"/>
      <c r="B52" s="4"/>
      <c r="C52" s="4"/>
      <c r="D52" s="4"/>
      <c r="E52" s="4"/>
      <c r="F52" s="4"/>
      <c r="G52" s="14"/>
    </row>
    <row r="53" spans="1:7" ht="15" x14ac:dyDescent="0.2">
      <c r="A53" s="4"/>
      <c r="B53" s="15"/>
      <c r="C53" s="4"/>
      <c r="D53" s="4"/>
      <c r="E53" s="4"/>
      <c r="F53" s="4"/>
      <c r="G53" s="14"/>
    </row>
    <row r="54" spans="1:7" ht="15.75" x14ac:dyDescent="0.25">
      <c r="A54" s="4"/>
      <c r="B54" s="18"/>
      <c r="C54" s="4"/>
      <c r="D54" s="4"/>
      <c r="E54" s="4"/>
      <c r="F54" s="4"/>
      <c r="G54" s="14"/>
    </row>
    <row r="55" spans="1:7" ht="15" x14ac:dyDescent="0.2">
      <c r="A55" s="4"/>
      <c r="B55" s="4"/>
      <c r="C55" s="4"/>
      <c r="D55" s="4"/>
      <c r="E55" s="4"/>
      <c r="F55" s="4"/>
      <c r="G55" s="14"/>
    </row>
    <row r="56" spans="1:7" ht="15.75" x14ac:dyDescent="0.25">
      <c r="A56" s="9" t="s">
        <v>37</v>
      </c>
      <c r="B56" s="18"/>
      <c r="C56" s="4"/>
      <c r="D56" s="4"/>
      <c r="E56" s="4"/>
      <c r="F56" s="4"/>
      <c r="G56" s="14"/>
    </row>
    <row r="57" spans="1:7" ht="15.75" x14ac:dyDescent="0.25">
      <c r="A57" s="4"/>
      <c r="B57" s="18"/>
      <c r="C57" s="4"/>
      <c r="D57" s="4"/>
      <c r="E57" s="4"/>
      <c r="F57" s="4"/>
      <c r="G57" s="14"/>
    </row>
    <row r="58" spans="1:7" ht="15.75" x14ac:dyDescent="0.25">
      <c r="A58" s="4"/>
      <c r="B58" s="18"/>
      <c r="C58" s="4"/>
      <c r="D58" s="4"/>
      <c r="E58" s="4"/>
      <c r="F58" s="4"/>
      <c r="G58" s="14"/>
    </row>
    <row r="59" spans="1:7" ht="15.75" x14ac:dyDescent="0.25">
      <c r="A59" s="4"/>
      <c r="B59" s="18"/>
      <c r="C59" s="4"/>
      <c r="D59" s="4"/>
      <c r="E59" s="4"/>
      <c r="F59" s="4"/>
      <c r="G59" s="14"/>
    </row>
    <row r="60" spans="1:7" ht="15.75" x14ac:dyDescent="0.25">
      <c r="A60" s="4"/>
      <c r="B60" s="18"/>
      <c r="C60" s="4"/>
      <c r="D60" s="4"/>
      <c r="E60" s="4"/>
      <c r="F60" s="4"/>
      <c r="G60" s="14"/>
    </row>
    <row r="61" spans="1:7" ht="15.75" x14ac:dyDescent="0.25">
      <c r="A61" s="9" t="s">
        <v>28</v>
      </c>
      <c r="B61" s="4"/>
      <c r="C61" s="4"/>
      <c r="D61" s="4"/>
      <c r="E61" s="4"/>
      <c r="F61" s="4"/>
      <c r="G61" s="14"/>
    </row>
    <row r="62" spans="1:7" ht="15.75" x14ac:dyDescent="0.25">
      <c r="A62" s="9"/>
      <c r="B62" s="4"/>
      <c r="C62" s="4"/>
      <c r="D62" s="4"/>
      <c r="E62" s="4"/>
      <c r="F62" s="4"/>
      <c r="G62" s="14"/>
    </row>
    <row r="63" spans="1:7" ht="15.75" x14ac:dyDescent="0.25">
      <c r="A63" s="9" t="s">
        <v>13</v>
      </c>
      <c r="B63" s="4"/>
      <c r="C63" s="4"/>
      <c r="D63" s="4"/>
      <c r="E63" s="4"/>
      <c r="F63" s="4"/>
      <c r="G63" s="14"/>
    </row>
    <row r="64" spans="1:7" ht="31.5" customHeight="1" x14ac:dyDescent="0.2">
      <c r="A64" s="1" t="s">
        <v>18</v>
      </c>
      <c r="B64" s="1" t="s">
        <v>1</v>
      </c>
      <c r="C64" s="1" t="s">
        <v>2</v>
      </c>
      <c r="D64" s="28" t="s">
        <v>3</v>
      </c>
      <c r="E64" s="92" t="s">
        <v>4</v>
      </c>
      <c r="F64" s="93"/>
      <c r="G64" s="10"/>
    </row>
    <row r="65" spans="1:10" ht="15" x14ac:dyDescent="0.2">
      <c r="A65" s="47" t="str">
        <f>A40</f>
        <v>Parque de Exposições "ÁREA 01"</v>
      </c>
      <c r="B65" s="11"/>
      <c r="C65" s="11"/>
      <c r="D65" s="40"/>
      <c r="E65" s="83"/>
      <c r="F65" s="84"/>
      <c r="G65" s="10"/>
    </row>
    <row r="66" spans="1:10" ht="15" x14ac:dyDescent="0.2">
      <c r="A66" s="47"/>
      <c r="B66" s="11"/>
      <c r="C66" s="11"/>
      <c r="D66" s="67"/>
      <c r="E66" s="83"/>
      <c r="F66" s="84"/>
      <c r="G66" s="10"/>
    </row>
    <row r="67" spans="1:10" ht="15.75" x14ac:dyDescent="0.25">
      <c r="A67" s="85" t="s">
        <v>5</v>
      </c>
      <c r="B67" s="86"/>
      <c r="C67" s="86"/>
      <c r="D67" s="90"/>
      <c r="E67" s="81"/>
      <c r="F67" s="82"/>
      <c r="G67" s="12"/>
    </row>
    <row r="68" spans="1:10" ht="15" x14ac:dyDescent="0.2">
      <c r="A68" s="4"/>
      <c r="B68" s="4"/>
      <c r="C68" s="4"/>
      <c r="D68" s="4"/>
      <c r="E68" s="4"/>
      <c r="F68" s="4"/>
      <c r="G68" s="14"/>
    </row>
    <row r="69" spans="1:10" ht="15.75" x14ac:dyDescent="0.25">
      <c r="A69" s="9" t="s">
        <v>16</v>
      </c>
      <c r="B69" s="4"/>
      <c r="C69" s="4"/>
      <c r="D69" s="4"/>
      <c r="E69" s="4"/>
      <c r="F69" s="4"/>
      <c r="G69" s="14"/>
    </row>
    <row r="70" spans="1:10" ht="15.75" x14ac:dyDescent="0.2">
      <c r="A70" s="1" t="s">
        <v>18</v>
      </c>
      <c r="B70" s="1" t="s">
        <v>1</v>
      </c>
      <c r="C70" s="1" t="s">
        <v>2</v>
      </c>
      <c r="D70" s="51" t="s">
        <v>3</v>
      </c>
      <c r="E70" s="92" t="s">
        <v>4</v>
      </c>
      <c r="F70" s="93"/>
      <c r="G70" s="14"/>
    </row>
    <row r="71" spans="1:10" ht="15" x14ac:dyDescent="0.2">
      <c r="A71" s="47" t="str">
        <f>A65</f>
        <v>Parque de Exposições "ÁREA 01"</v>
      </c>
      <c r="B71" s="11"/>
      <c r="C71" s="11"/>
      <c r="D71" s="40">
        <v>1</v>
      </c>
      <c r="E71" s="83"/>
      <c r="F71" s="84"/>
      <c r="G71" s="14"/>
    </row>
    <row r="72" spans="1:10" ht="15" x14ac:dyDescent="0.2">
      <c r="A72" s="47"/>
      <c r="B72" s="11"/>
      <c r="C72" s="11"/>
      <c r="D72" s="67"/>
      <c r="E72" s="83"/>
      <c r="F72" s="84"/>
      <c r="G72" s="14"/>
    </row>
    <row r="73" spans="1:10" ht="15.75" x14ac:dyDescent="0.25">
      <c r="A73" s="85" t="s">
        <v>5</v>
      </c>
      <c r="B73" s="86"/>
      <c r="C73" s="86"/>
      <c r="D73" s="90"/>
      <c r="E73" s="81"/>
      <c r="F73" s="82"/>
      <c r="G73" s="14"/>
    </row>
    <row r="74" spans="1:10" ht="15" x14ac:dyDescent="0.2">
      <c r="A74" s="4"/>
      <c r="B74" s="4"/>
      <c r="C74" s="4"/>
      <c r="D74" s="4"/>
      <c r="E74" s="4"/>
      <c r="F74" s="4"/>
      <c r="G74" s="14"/>
    </row>
    <row r="75" spans="1:10" ht="15.75" x14ac:dyDescent="0.25">
      <c r="A75" s="87" t="s">
        <v>29</v>
      </c>
      <c r="B75" s="87"/>
      <c r="C75" s="88"/>
      <c r="D75" s="88"/>
      <c r="E75" s="88"/>
      <c r="F75" s="88"/>
      <c r="G75" s="14"/>
      <c r="J75" s="41" t="s">
        <v>14</v>
      </c>
    </row>
    <row r="76" spans="1:10" ht="15.75" customHeight="1" x14ac:dyDescent="0.2">
      <c r="A76" s="1" t="s">
        <v>18</v>
      </c>
      <c r="B76" s="1" t="s">
        <v>1</v>
      </c>
      <c r="C76" s="1" t="s">
        <v>2</v>
      </c>
      <c r="D76" s="28" t="s">
        <v>3</v>
      </c>
      <c r="E76" s="2" t="s">
        <v>30</v>
      </c>
      <c r="F76" s="1" t="s">
        <v>31</v>
      </c>
      <c r="G76" s="10"/>
    </row>
    <row r="77" spans="1:10" ht="15.75" customHeight="1" x14ac:dyDescent="0.2">
      <c r="A77" s="47" t="str">
        <f>A71</f>
        <v>Parque de Exposições "ÁREA 01"</v>
      </c>
      <c r="B77" s="11"/>
      <c r="C77" s="11"/>
      <c r="D77" s="40"/>
      <c r="E77" s="37"/>
      <c r="F77" s="37"/>
      <c r="G77" s="10"/>
    </row>
    <row r="78" spans="1:10" ht="15.75" customHeight="1" x14ac:dyDescent="0.2">
      <c r="A78" s="47"/>
      <c r="B78" s="11"/>
      <c r="C78" s="11"/>
      <c r="D78" s="67"/>
      <c r="E78" s="37"/>
      <c r="F78" s="37"/>
      <c r="G78" s="10"/>
    </row>
    <row r="79" spans="1:10" ht="15.75" x14ac:dyDescent="0.25">
      <c r="A79" s="85" t="s">
        <v>5</v>
      </c>
      <c r="B79" s="86"/>
      <c r="C79" s="86"/>
      <c r="D79" s="86"/>
      <c r="E79" s="20"/>
      <c r="F79" s="22"/>
      <c r="G79" s="12"/>
    </row>
    <row r="80" spans="1:10" ht="15" customHeight="1" x14ac:dyDescent="0.25">
      <c r="A80" s="23"/>
      <c r="B80" s="23"/>
      <c r="C80" s="23"/>
      <c r="D80" s="23"/>
      <c r="E80" s="24"/>
      <c r="F80" s="24"/>
      <c r="G80" s="19"/>
    </row>
    <row r="81" spans="1:7" ht="15" customHeight="1" x14ac:dyDescent="0.2">
      <c r="A81" s="5"/>
      <c r="B81" s="54"/>
      <c r="C81" s="55"/>
      <c r="D81"/>
      <c r="E81"/>
      <c r="F81"/>
      <c r="G81" s="19"/>
    </row>
    <row r="82" spans="1:7" ht="15" customHeight="1" x14ac:dyDescent="0.25">
      <c r="A82" s="31" t="s">
        <v>17</v>
      </c>
      <c r="B82" s="25"/>
      <c r="C82" s="25"/>
      <c r="D82" s="25"/>
      <c r="E82" s="26"/>
      <c r="F82" s="26"/>
      <c r="G82" s="19"/>
    </row>
    <row r="83" spans="1:7" ht="15" customHeight="1" x14ac:dyDescent="0.25">
      <c r="A83" s="35"/>
      <c r="B83" s="25"/>
      <c r="C83" s="25"/>
      <c r="D83" s="25"/>
      <c r="E83" s="26"/>
      <c r="F83" s="26"/>
      <c r="G83" s="19"/>
    </row>
    <row r="84" spans="1:7" ht="15" customHeight="1" x14ac:dyDescent="0.25">
      <c r="A84" s="35"/>
      <c r="B84" s="25"/>
      <c r="C84" s="31"/>
      <c r="D84" s="31"/>
      <c r="E84" s="71"/>
      <c r="F84" s="26"/>
      <c r="G84" s="19"/>
    </row>
    <row r="85" spans="1:7" ht="15" customHeight="1" x14ac:dyDescent="0.25">
      <c r="A85" s="43"/>
      <c r="B85" s="34"/>
      <c r="C85" s="70"/>
      <c r="D85" s="9"/>
      <c r="E85" s="26"/>
      <c r="F85" s="26"/>
      <c r="G85" s="19"/>
    </row>
    <row r="86" spans="1:7" ht="15" customHeight="1" x14ac:dyDescent="0.25">
      <c r="A86" s="43"/>
      <c r="B86" s="34"/>
      <c r="C86" s="4"/>
      <c r="D86" s="4"/>
      <c r="E86" s="26"/>
      <c r="F86" s="26"/>
      <c r="G86" s="19"/>
    </row>
    <row r="87" spans="1:7" ht="15" customHeight="1" x14ac:dyDescent="0.25">
      <c r="A87" s="45"/>
      <c r="B87" s="34"/>
      <c r="C87" s="44"/>
      <c r="D87" s="4"/>
      <c r="E87" s="26"/>
      <c r="F87" s="26"/>
      <c r="G87" s="19"/>
    </row>
    <row r="88" spans="1:7" ht="15" customHeight="1" x14ac:dyDescent="0.25">
      <c r="A88" s="45"/>
      <c r="B88" s="34"/>
      <c r="C88" s="44"/>
      <c r="D88" s="4"/>
      <c r="E88" s="26"/>
      <c r="F88" s="26"/>
      <c r="G88" s="19"/>
    </row>
    <row r="89" spans="1:7" ht="15" customHeight="1" x14ac:dyDescent="0.25">
      <c r="A89" s="45"/>
      <c r="B89" s="34"/>
      <c r="C89" s="44"/>
      <c r="D89" s="4"/>
      <c r="E89" s="26"/>
      <c r="F89" s="26"/>
      <c r="G89" s="19"/>
    </row>
    <row r="90" spans="1:7" ht="15" customHeight="1" x14ac:dyDescent="0.25">
      <c r="A90" s="45"/>
      <c r="B90" s="34"/>
      <c r="C90" s="44"/>
      <c r="D90" s="4"/>
      <c r="E90" s="26"/>
      <c r="F90" s="26"/>
      <c r="G90" s="19"/>
    </row>
    <row r="91" spans="1:7" ht="15" customHeight="1" x14ac:dyDescent="0.25">
      <c r="B91" s="34"/>
      <c r="C91" s="44"/>
      <c r="D91" s="4"/>
      <c r="E91" s="26"/>
      <c r="F91" s="26"/>
      <c r="G91" s="19"/>
    </row>
    <row r="92" spans="1:7" ht="15.75" x14ac:dyDescent="0.25">
      <c r="A92" s="9" t="s">
        <v>50</v>
      </c>
      <c r="B92" s="4"/>
      <c r="C92" s="4"/>
      <c r="D92" s="4"/>
      <c r="E92" s="4"/>
      <c r="F92" s="4"/>
      <c r="G92" s="14"/>
    </row>
    <row r="93" spans="1:7" ht="15" x14ac:dyDescent="0.2">
      <c r="A93" s="5"/>
      <c r="B93" s="5"/>
      <c r="C93" s="8"/>
      <c r="D93" s="5"/>
      <c r="E93" s="8"/>
      <c r="F93" s="5"/>
      <c r="G93" s="14"/>
    </row>
    <row r="94" spans="1:7" ht="15" x14ac:dyDescent="0.2">
      <c r="A94" s="5"/>
      <c r="B94" s="5"/>
      <c r="C94" s="8"/>
      <c r="D94" s="5"/>
      <c r="E94" s="8"/>
      <c r="F94" s="5"/>
      <c r="G94" s="14"/>
    </row>
    <row r="95" spans="1:7" ht="15.75" x14ac:dyDescent="0.25">
      <c r="A95" s="5"/>
      <c r="B95" s="5"/>
      <c r="C95" s="8"/>
      <c r="D95" s="5"/>
      <c r="E95" s="72"/>
      <c r="F95" s="5"/>
      <c r="G95" s="14"/>
    </row>
    <row r="96" spans="1:7" ht="15.75" x14ac:dyDescent="0.25">
      <c r="A96" s="5"/>
      <c r="B96" s="5"/>
      <c r="C96" s="8"/>
      <c r="D96" s="5"/>
      <c r="E96" s="72"/>
      <c r="F96" s="73"/>
      <c r="G96" s="14"/>
    </row>
    <row r="97" spans="1:7" ht="15.75" x14ac:dyDescent="0.25">
      <c r="A97" s="5"/>
      <c r="B97" s="8"/>
      <c r="C97" s="42"/>
      <c r="D97" s="32"/>
      <c r="E97" s="42"/>
      <c r="F97" s="32"/>
      <c r="G97" s="14"/>
    </row>
    <row r="98" spans="1:7" ht="15.75" x14ac:dyDescent="0.25">
      <c r="A98" s="46"/>
      <c r="B98" s="5"/>
      <c r="C98" s="33"/>
      <c r="D98" s="32"/>
      <c r="E98" s="5"/>
      <c r="F98" s="5"/>
      <c r="G98" s="14"/>
    </row>
    <row r="99" spans="1:7" ht="15.75" x14ac:dyDescent="0.25">
      <c r="A99" s="5"/>
      <c r="B99" s="4"/>
      <c r="C99" s="18"/>
      <c r="D99" s="9"/>
      <c r="E99" s="4"/>
      <c r="F99" s="4"/>
      <c r="G99" s="14"/>
    </row>
    <row r="100" spans="1:7" ht="15.75" x14ac:dyDescent="0.25">
      <c r="A100" s="5"/>
      <c r="B100" s="4"/>
      <c r="C100" s="18"/>
      <c r="D100" s="9"/>
      <c r="E100" s="4"/>
      <c r="F100" s="4"/>
      <c r="G100" s="14"/>
    </row>
    <row r="101" spans="1:7" ht="15.75" x14ac:dyDescent="0.25">
      <c r="A101" s="9" t="s">
        <v>71</v>
      </c>
      <c r="B101" s="4"/>
      <c r="C101" s="4"/>
      <c r="D101" s="4"/>
      <c r="E101" s="4"/>
      <c r="F101" s="4"/>
      <c r="G101" s="14"/>
    </row>
    <row r="102" spans="1:7" ht="15.75" x14ac:dyDescent="0.25">
      <c r="A102" s="9"/>
      <c r="B102" s="4"/>
      <c r="C102" s="4"/>
      <c r="D102" s="4"/>
      <c r="E102" s="4"/>
      <c r="F102" s="4"/>
      <c r="G102" s="14"/>
    </row>
    <row r="103" spans="1:7" ht="15.75" x14ac:dyDescent="0.25">
      <c r="A103" s="9" t="s">
        <v>15</v>
      </c>
      <c r="B103" s="4"/>
      <c r="C103" s="4"/>
      <c r="D103" s="4"/>
      <c r="E103" s="4"/>
      <c r="F103" s="4"/>
      <c r="G103" s="14"/>
    </row>
    <row r="104" spans="1:7" ht="31.5" x14ac:dyDescent="0.2">
      <c r="A104" s="1" t="s">
        <v>18</v>
      </c>
      <c r="B104" s="36" t="s">
        <v>1</v>
      </c>
      <c r="C104" s="1" t="s">
        <v>3</v>
      </c>
      <c r="D104" s="30" t="s">
        <v>8</v>
      </c>
      <c r="E104" s="29" t="s">
        <v>6</v>
      </c>
      <c r="F104" s="2" t="s">
        <v>7</v>
      </c>
      <c r="G104" s="14"/>
    </row>
    <row r="105" spans="1:7" ht="15" x14ac:dyDescent="0.2">
      <c r="A105" s="47" t="str">
        <f>A77</f>
        <v>Parque de Exposições "ÁREA 01"</v>
      </c>
      <c r="B105" s="11"/>
      <c r="C105" s="21"/>
      <c r="D105" s="38"/>
      <c r="E105" s="37"/>
      <c r="F105" s="11">
        <f>(B105*C105*D105)-E105</f>
        <v>0</v>
      </c>
      <c r="G105" s="14"/>
    </row>
    <row r="106" spans="1:7" ht="15.75" x14ac:dyDescent="0.25">
      <c r="A106" s="85" t="s">
        <v>5</v>
      </c>
      <c r="B106" s="86"/>
      <c r="C106" s="86"/>
      <c r="D106" s="86"/>
      <c r="E106" s="27"/>
      <c r="F106" s="22"/>
      <c r="G106" s="14"/>
    </row>
    <row r="107" spans="1:7" ht="15.75" x14ac:dyDescent="0.25">
      <c r="A107" s="9"/>
      <c r="B107" s="4"/>
      <c r="C107" s="4"/>
      <c r="D107" s="4"/>
      <c r="E107" s="4"/>
      <c r="F107" s="4"/>
      <c r="G107" s="14"/>
    </row>
    <row r="108" spans="1:7" ht="15.75" x14ac:dyDescent="0.25">
      <c r="A108" s="89" t="s">
        <v>72</v>
      </c>
      <c r="B108" s="89"/>
      <c r="C108" s="89"/>
      <c r="D108" s="89"/>
      <c r="E108" s="89"/>
      <c r="F108" s="89"/>
      <c r="G108" s="14"/>
    </row>
    <row r="109" spans="1:7" ht="31.5" x14ac:dyDescent="0.2">
      <c r="A109" s="1" t="s">
        <v>18</v>
      </c>
      <c r="B109" s="36" t="s">
        <v>1</v>
      </c>
      <c r="C109" s="1" t="s">
        <v>3</v>
      </c>
      <c r="D109" s="30" t="s">
        <v>8</v>
      </c>
      <c r="E109" s="29" t="s">
        <v>6</v>
      </c>
      <c r="F109" s="2" t="s">
        <v>7</v>
      </c>
      <c r="G109" s="14"/>
    </row>
    <row r="110" spans="1:7" ht="15" x14ac:dyDescent="0.2">
      <c r="A110" s="47" t="str">
        <f>A105</f>
        <v>Parque de Exposições "ÁREA 01"</v>
      </c>
      <c r="B110" s="11"/>
      <c r="C110" s="21"/>
      <c r="D110" s="38"/>
      <c r="E110" s="37"/>
      <c r="F110" s="11">
        <f>(B110*D110)-E110</f>
        <v>0</v>
      </c>
      <c r="G110" s="14"/>
    </row>
    <row r="111" spans="1:7" ht="15" x14ac:dyDescent="0.2">
      <c r="A111" s="64"/>
      <c r="B111" s="66"/>
      <c r="C111" s="68"/>
      <c r="D111" s="69"/>
      <c r="E111" s="63"/>
      <c r="F111" s="11"/>
      <c r="G111" s="14"/>
    </row>
    <row r="112" spans="1:7" ht="15.75" x14ac:dyDescent="0.25">
      <c r="A112" s="85" t="s">
        <v>5</v>
      </c>
      <c r="B112" s="86"/>
      <c r="C112" s="86"/>
      <c r="D112" s="86"/>
      <c r="E112" s="27"/>
      <c r="F112" s="22">
        <f>SUM(F110:F110)</f>
        <v>0</v>
      </c>
      <c r="G112" s="14"/>
    </row>
    <row r="113" spans="1:7" ht="15.75" x14ac:dyDescent="0.25">
      <c r="A113" s="3"/>
      <c r="B113" s="3"/>
      <c r="C113" s="3"/>
      <c r="D113" s="3"/>
      <c r="E113" s="61"/>
      <c r="F113" s="52"/>
      <c r="G113" s="14"/>
    </row>
    <row r="114" spans="1:7" ht="15.75" x14ac:dyDescent="0.25">
      <c r="A114" s="89" t="s">
        <v>76</v>
      </c>
      <c r="B114" s="89"/>
      <c r="C114" s="89"/>
      <c r="D114" s="89"/>
      <c r="E114" s="89"/>
      <c r="F114" s="89"/>
      <c r="G114" s="14"/>
    </row>
    <row r="115" spans="1:7" ht="15.75" x14ac:dyDescent="0.25">
      <c r="A115" s="43"/>
      <c r="B115" s="3"/>
      <c r="C115" s="3"/>
      <c r="D115" s="3"/>
      <c r="E115" s="61"/>
      <c r="F115" s="52"/>
      <c r="G115" s="14"/>
    </row>
    <row r="116" spans="1:7" ht="15.75" x14ac:dyDescent="0.25">
      <c r="A116" s="43"/>
      <c r="B116" s="70">
        <f>3*5*1.5</f>
        <v>22.5</v>
      </c>
      <c r="C116" s="80" t="s">
        <v>77</v>
      </c>
      <c r="D116" s="3"/>
      <c r="E116" s="61"/>
      <c r="F116" s="52"/>
      <c r="G116" s="14"/>
    </row>
    <row r="117" spans="1:7" ht="15.75" x14ac:dyDescent="0.25">
      <c r="A117" s="3"/>
      <c r="B117" s="3"/>
      <c r="C117" s="3"/>
      <c r="D117" s="3"/>
      <c r="E117" s="61"/>
      <c r="F117" s="52"/>
      <c r="G117" s="14"/>
    </row>
    <row r="118" spans="1:7" ht="15.75" x14ac:dyDescent="0.25">
      <c r="A118" s="3"/>
      <c r="B118" s="3"/>
      <c r="C118" s="3"/>
      <c r="D118" s="3"/>
      <c r="E118" s="61"/>
      <c r="F118" s="52"/>
      <c r="G118" s="14"/>
    </row>
    <row r="119" spans="1:7" ht="15.75" x14ac:dyDescent="0.25">
      <c r="A119" s="3"/>
      <c r="B119" s="3"/>
      <c r="C119" s="3"/>
      <c r="D119" s="3"/>
      <c r="E119" s="61"/>
      <c r="F119" s="52"/>
      <c r="G119" s="14"/>
    </row>
    <row r="120" spans="1:7" ht="15.75" x14ac:dyDescent="0.25">
      <c r="A120" s="9"/>
      <c r="B120" s="4"/>
      <c r="C120" s="4"/>
      <c r="D120" s="4"/>
      <c r="E120" s="4"/>
      <c r="F120" s="4"/>
      <c r="G120" s="14"/>
    </row>
    <row r="121" spans="1:7" ht="15.75" x14ac:dyDescent="0.25">
      <c r="A121" s="9" t="s">
        <v>73</v>
      </c>
      <c r="B121" s="4"/>
      <c r="C121" s="4"/>
      <c r="D121" s="4"/>
      <c r="E121" s="4"/>
      <c r="F121" s="4"/>
      <c r="G121" s="14"/>
    </row>
    <row r="122" spans="1:7" ht="15.75" x14ac:dyDescent="0.25">
      <c r="A122" s="9"/>
      <c r="B122" s="4"/>
      <c r="C122" s="4"/>
      <c r="D122" s="4"/>
      <c r="E122" s="4"/>
      <c r="F122" s="4"/>
      <c r="G122" s="14"/>
    </row>
    <row r="123" spans="1:7" ht="15.75" x14ac:dyDescent="0.25">
      <c r="A123" s="9" t="s">
        <v>74</v>
      </c>
      <c r="B123" s="4"/>
      <c r="C123" s="4"/>
      <c r="D123" s="4"/>
      <c r="E123" s="4"/>
      <c r="F123" s="4"/>
      <c r="G123" s="14">
        <f>1728.08+523.2</f>
        <v>2251.2799999999997</v>
      </c>
    </row>
    <row r="124" spans="1:7" ht="15.75" x14ac:dyDescent="0.25">
      <c r="A124" s="9"/>
      <c r="B124" s="4"/>
      <c r="C124" s="4"/>
      <c r="D124" s="4"/>
      <c r="E124" s="4"/>
      <c r="F124" s="4"/>
      <c r="G124" s="14"/>
    </row>
    <row r="125" spans="1:7" ht="31.5" x14ac:dyDescent="0.2">
      <c r="A125" s="1" t="s">
        <v>18</v>
      </c>
      <c r="B125" s="1" t="s">
        <v>1</v>
      </c>
      <c r="C125" s="1" t="s">
        <v>2</v>
      </c>
      <c r="D125" s="30" t="s">
        <v>20</v>
      </c>
      <c r="E125" s="2" t="s">
        <v>24</v>
      </c>
      <c r="F125" s="1" t="s">
        <v>4</v>
      </c>
      <c r="G125" s="14"/>
    </row>
    <row r="126" spans="1:7" ht="15" x14ac:dyDescent="0.2">
      <c r="A126" s="47" t="str">
        <f>A110</f>
        <v>Parque de Exposições "ÁREA 01"</v>
      </c>
      <c r="B126" s="11"/>
      <c r="C126" s="11"/>
      <c r="D126" s="40"/>
      <c r="E126" s="37"/>
      <c r="F126" s="37"/>
      <c r="G126" s="14"/>
    </row>
    <row r="127" spans="1:7" ht="15.75" x14ac:dyDescent="0.25">
      <c r="A127" s="85" t="s">
        <v>5</v>
      </c>
      <c r="B127" s="86"/>
      <c r="C127" s="86"/>
      <c r="D127" s="86"/>
      <c r="E127" s="20"/>
      <c r="F127" s="22"/>
      <c r="G127" s="14"/>
    </row>
    <row r="128" spans="1:7" ht="15.75" x14ac:dyDescent="0.25">
      <c r="A128" s="9"/>
      <c r="B128" s="4"/>
      <c r="C128" s="4"/>
      <c r="D128" s="4"/>
      <c r="E128" s="4"/>
      <c r="F128" s="4"/>
      <c r="G128" s="14"/>
    </row>
    <row r="129" spans="1:7" ht="15" x14ac:dyDescent="0.2">
      <c r="A129" s="4"/>
      <c r="B129" s="4"/>
      <c r="C129" s="4"/>
      <c r="D129" s="4"/>
      <c r="E129" s="4"/>
      <c r="F129" s="4"/>
      <c r="G129" s="14"/>
    </row>
    <row r="130" spans="1:7" ht="15.75" x14ac:dyDescent="0.25">
      <c r="A130" s="4"/>
      <c r="B130" s="15"/>
      <c r="C130" s="4"/>
      <c r="D130" s="9" t="s">
        <v>49</v>
      </c>
      <c r="E130" s="4"/>
      <c r="F130" s="4"/>
      <c r="G130" s="14"/>
    </row>
    <row r="131" spans="1:7" ht="15" x14ac:dyDescent="0.2">
      <c r="A131" s="4"/>
      <c r="B131" s="4"/>
      <c r="C131" s="4"/>
      <c r="D131" s="4"/>
      <c r="E131" s="4"/>
      <c r="F131" s="4"/>
      <c r="G131" s="14"/>
    </row>
    <row r="132" spans="1:7" ht="15.75" x14ac:dyDescent="0.25">
      <c r="A132" s="4"/>
      <c r="B132" s="44"/>
      <c r="C132" s="4"/>
      <c r="D132" s="4"/>
      <c r="E132" s="4"/>
      <c r="F132" s="4"/>
      <c r="G132" s="14"/>
    </row>
    <row r="133" spans="1:7" ht="15.75" x14ac:dyDescent="0.25">
      <c r="A133" s="9"/>
      <c r="B133" s="4"/>
      <c r="C133" s="4"/>
      <c r="D133" s="4"/>
      <c r="E133" s="4"/>
      <c r="F133" s="4"/>
      <c r="G133" s="14"/>
    </row>
    <row r="134" spans="1:7" ht="15.75" x14ac:dyDescent="0.25">
      <c r="A134" s="9" t="s">
        <v>25</v>
      </c>
      <c r="B134" s="4"/>
      <c r="C134" s="4"/>
      <c r="D134" s="4"/>
      <c r="E134" s="4"/>
      <c r="F134" s="4"/>
      <c r="G134" s="14"/>
    </row>
    <row r="135" spans="1:7" ht="15.75" x14ac:dyDescent="0.25">
      <c r="A135" s="9"/>
      <c r="B135" s="4"/>
      <c r="C135" s="4"/>
      <c r="D135" s="4"/>
      <c r="E135" s="4"/>
      <c r="F135" s="4"/>
      <c r="G135" s="14"/>
    </row>
    <row r="136" spans="1:7" ht="31.5" x14ac:dyDescent="0.2">
      <c r="A136" s="1" t="s">
        <v>18</v>
      </c>
      <c r="B136" s="1" t="s">
        <v>1</v>
      </c>
      <c r="C136" s="1" t="s">
        <v>2</v>
      </c>
      <c r="D136" s="30" t="s">
        <v>20</v>
      </c>
      <c r="E136" s="2" t="s">
        <v>24</v>
      </c>
      <c r="F136" s="1" t="s">
        <v>4</v>
      </c>
      <c r="G136" s="14"/>
    </row>
    <row r="137" spans="1:7" ht="15" x14ac:dyDescent="0.2">
      <c r="A137" s="47" t="str">
        <f>A126</f>
        <v>Parque de Exposições "ÁREA 01"</v>
      </c>
      <c r="B137" s="11"/>
      <c r="C137" s="11"/>
      <c r="D137" s="40"/>
      <c r="E137" s="37"/>
      <c r="F137" s="37"/>
      <c r="G137" s="14"/>
    </row>
    <row r="138" spans="1:7" ht="15.75" x14ac:dyDescent="0.25">
      <c r="A138" s="85" t="s">
        <v>5</v>
      </c>
      <c r="B138" s="86"/>
      <c r="C138" s="86"/>
      <c r="D138" s="86"/>
      <c r="E138" s="20"/>
      <c r="F138" s="22"/>
      <c r="G138" s="14"/>
    </row>
    <row r="139" spans="1:7" ht="15.75" x14ac:dyDescent="0.25">
      <c r="A139" s="3"/>
      <c r="B139" s="3"/>
      <c r="C139" s="3"/>
      <c r="D139" s="3"/>
      <c r="E139" s="62"/>
      <c r="F139" s="52"/>
      <c r="G139" s="14"/>
    </row>
    <row r="140" spans="1:7" ht="15.75" x14ac:dyDescent="0.25">
      <c r="A140" s="9" t="s">
        <v>26</v>
      </c>
      <c r="B140" s="4"/>
      <c r="C140" s="4"/>
      <c r="D140" s="4"/>
      <c r="E140" s="4"/>
      <c r="F140" s="4"/>
      <c r="G140" s="14"/>
    </row>
    <row r="141" spans="1:7" ht="15.75" x14ac:dyDescent="0.25">
      <c r="A141" s="9"/>
      <c r="B141" s="4"/>
      <c r="C141" s="4"/>
      <c r="D141" s="4"/>
      <c r="E141" s="4"/>
      <c r="F141" s="4"/>
      <c r="G141" s="14"/>
    </row>
    <row r="142" spans="1:7" ht="31.5" x14ac:dyDescent="0.2">
      <c r="A142" s="1" t="s">
        <v>18</v>
      </c>
      <c r="B142" s="56" t="s">
        <v>1</v>
      </c>
      <c r="C142" s="1" t="s">
        <v>2</v>
      </c>
      <c r="D142" s="30" t="s">
        <v>20</v>
      </c>
      <c r="E142" s="29" t="s">
        <v>21</v>
      </c>
      <c r="F142" s="2" t="s">
        <v>22</v>
      </c>
      <c r="G142" s="14"/>
    </row>
    <row r="143" spans="1:7" ht="15" x14ac:dyDescent="0.2">
      <c r="A143" s="47" t="str">
        <f>A137</f>
        <v>Parque de Exposições "ÁREA 01"</v>
      </c>
      <c r="B143" s="11"/>
      <c r="C143" s="11"/>
      <c r="D143" s="40"/>
      <c r="E143" s="37"/>
      <c r="F143" s="37"/>
      <c r="G143" s="14"/>
    </row>
    <row r="144" spans="1:7" ht="15.75" x14ac:dyDescent="0.25">
      <c r="A144" s="85" t="s">
        <v>5</v>
      </c>
      <c r="B144" s="86"/>
      <c r="C144" s="86"/>
      <c r="D144" s="86"/>
      <c r="E144" s="27"/>
      <c r="F144" s="22"/>
      <c r="G144" s="14"/>
    </row>
    <row r="145" spans="1:7" ht="15.75" x14ac:dyDescent="0.25">
      <c r="A145" s="57"/>
      <c r="B145" s="58"/>
      <c r="C145" s="58"/>
      <c r="D145" s="58"/>
      <c r="E145" s="59"/>
      <c r="F145" s="60"/>
      <c r="G145" s="14"/>
    </row>
    <row r="146" spans="1:7" ht="15.75" x14ac:dyDescent="0.25">
      <c r="A146" s="9" t="s">
        <v>23</v>
      </c>
      <c r="B146" s="4"/>
      <c r="C146" s="4"/>
      <c r="D146" s="3"/>
      <c r="E146" s="61"/>
      <c r="F146" s="52"/>
      <c r="G146" s="14"/>
    </row>
    <row r="147" spans="1:7" ht="15.75" x14ac:dyDescent="0.25">
      <c r="A147" s="4"/>
      <c r="B147" s="4"/>
      <c r="C147" s="4"/>
      <c r="D147" s="3"/>
      <c r="E147" s="61"/>
      <c r="F147" s="52"/>
      <c r="G147" s="14"/>
    </row>
    <row r="148" spans="1:7" ht="15.75" x14ac:dyDescent="0.25">
      <c r="A148" s="4"/>
      <c r="B148" s="4"/>
      <c r="C148" s="4"/>
      <c r="D148" s="3"/>
      <c r="E148" s="61"/>
      <c r="F148" s="52"/>
      <c r="G148" s="14"/>
    </row>
    <row r="149" spans="1:7" ht="15.75" x14ac:dyDescent="0.25">
      <c r="A149" s="4"/>
      <c r="B149" s="9"/>
      <c r="C149" s="9"/>
      <c r="D149" s="3"/>
      <c r="E149" s="61"/>
      <c r="F149" s="52"/>
      <c r="G149" s="14"/>
    </row>
    <row r="150" spans="1:7" ht="15.75" x14ac:dyDescent="0.25">
      <c r="A150" s="4"/>
      <c r="B150" s="9"/>
      <c r="C150" s="9"/>
      <c r="D150" s="3"/>
      <c r="E150" s="61"/>
      <c r="F150" s="52"/>
      <c r="G150" s="14"/>
    </row>
    <row r="151" spans="1:7" ht="15.75" x14ac:dyDescent="0.25">
      <c r="A151" s="9" t="s">
        <v>27</v>
      </c>
      <c r="B151" s="9"/>
      <c r="C151" s="9"/>
      <c r="D151" s="3"/>
      <c r="E151" s="61"/>
      <c r="F151" s="52"/>
      <c r="G151" s="14"/>
    </row>
    <row r="152" spans="1:7" ht="15.75" x14ac:dyDescent="0.25">
      <c r="A152" s="4"/>
      <c r="B152" s="9"/>
      <c r="C152" s="9"/>
      <c r="D152" s="3"/>
      <c r="E152" s="61"/>
      <c r="F152" s="52"/>
      <c r="G152" s="14"/>
    </row>
    <row r="153" spans="1:7" ht="15.75" x14ac:dyDescent="0.25">
      <c r="A153" s="4"/>
      <c r="B153" s="9"/>
      <c r="C153" s="9"/>
      <c r="D153" s="3"/>
      <c r="E153" s="61"/>
      <c r="F153" s="52"/>
      <c r="G153" s="14"/>
    </row>
    <row r="154" spans="1:7" ht="15.75" x14ac:dyDescent="0.25">
      <c r="A154" s="4"/>
      <c r="B154" s="9"/>
      <c r="C154" s="9"/>
      <c r="D154" s="3"/>
      <c r="E154" s="61"/>
      <c r="F154" s="52"/>
      <c r="G154" s="14"/>
    </row>
    <row r="155" spans="1:7" ht="15.75" x14ac:dyDescent="0.25">
      <c r="A155" s="4"/>
      <c r="B155" s="16"/>
      <c r="C155" s="9"/>
      <c r="D155" s="3"/>
      <c r="E155" s="61"/>
      <c r="F155" s="52"/>
      <c r="G155" s="14"/>
    </row>
    <row r="156" spans="1:7" ht="15.75" x14ac:dyDescent="0.25">
      <c r="A156" s="9"/>
      <c r="B156" s="4"/>
      <c r="C156" s="4"/>
      <c r="D156" s="4"/>
      <c r="E156" s="4"/>
      <c r="F156" s="4"/>
      <c r="G156" s="14"/>
    </row>
    <row r="157" spans="1:7" ht="15.75" x14ac:dyDescent="0.25">
      <c r="A157" s="32"/>
      <c r="B157" s="6"/>
      <c r="C157" s="5"/>
      <c r="D157" s="14"/>
      <c r="E157" s="14"/>
      <c r="F157" s="14"/>
      <c r="G157" s="14"/>
    </row>
    <row r="158" spans="1:7" ht="15.75" x14ac:dyDescent="0.25">
      <c r="A158" s="32"/>
      <c r="B158" s="6"/>
      <c r="C158" s="5"/>
      <c r="D158" s="14"/>
      <c r="E158" s="14"/>
      <c r="F158" s="14"/>
      <c r="G158" s="14"/>
    </row>
    <row r="159" spans="1:7" ht="15.75" x14ac:dyDescent="0.25">
      <c r="A159" s="32"/>
      <c r="B159" s="6"/>
      <c r="C159" s="5"/>
      <c r="D159" s="14"/>
      <c r="E159" s="14"/>
      <c r="F159" s="14"/>
      <c r="G159" s="14"/>
    </row>
    <row r="160" spans="1:7" ht="15.75" x14ac:dyDescent="0.25">
      <c r="A160" s="5"/>
      <c r="B160" s="33"/>
      <c r="C160" s="32"/>
      <c r="D160" s="14"/>
      <c r="E160" s="14"/>
      <c r="F160" s="14"/>
      <c r="G160" s="14"/>
    </row>
  </sheetData>
  <mergeCells count="34">
    <mergeCell ref="E66:F66"/>
    <mergeCell ref="A6:F6"/>
    <mergeCell ref="A114:F114"/>
    <mergeCell ref="E73:F73"/>
    <mergeCell ref="A5:F5"/>
    <mergeCell ref="E40:F40"/>
    <mergeCell ref="A1:F1"/>
    <mergeCell ref="E17:F17"/>
    <mergeCell ref="E70:F70"/>
    <mergeCell ref="A42:D42"/>
    <mergeCell ref="E39:F39"/>
    <mergeCell ref="E42:F42"/>
    <mergeCell ref="E64:F64"/>
    <mergeCell ref="A67:D67"/>
    <mergeCell ref="A2:F2"/>
    <mergeCell ref="A3:F3"/>
    <mergeCell ref="A4:F4"/>
    <mergeCell ref="E41:F41"/>
    <mergeCell ref="E20:F20"/>
    <mergeCell ref="E18:F18"/>
    <mergeCell ref="E19:F19"/>
    <mergeCell ref="E72:F72"/>
    <mergeCell ref="A144:D144"/>
    <mergeCell ref="A127:D127"/>
    <mergeCell ref="A138:D138"/>
    <mergeCell ref="E71:F71"/>
    <mergeCell ref="E65:F65"/>
    <mergeCell ref="A106:D106"/>
    <mergeCell ref="A112:D112"/>
    <mergeCell ref="E67:F67"/>
    <mergeCell ref="A75:F75"/>
    <mergeCell ref="A108:F108"/>
    <mergeCell ref="A79:D79"/>
    <mergeCell ref="A73:D73"/>
  </mergeCells>
  <printOptions horizontalCentered="1"/>
  <pageMargins left="0.51181102362204722" right="0.31496062992125984" top="0.78740157480314965" bottom="0.78740157480314965" header="0.31496062992125984" footer="0.31496062992125984"/>
  <pageSetup scale="57" fitToHeight="0" orientation="portrait" r:id="rId1"/>
  <rowBreaks count="2" manualBreakCount="2">
    <brk id="55" max="5" man="1"/>
    <brk id="10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tabSelected="1" topLeftCell="G34" workbookViewId="0">
      <selection activeCell="L9" sqref="L9:L10"/>
    </sheetView>
  </sheetViews>
  <sheetFormatPr defaultRowHeight="12.75" x14ac:dyDescent="0.2"/>
  <cols>
    <col min="2" max="2" width="24.140625" bestFit="1" customWidth="1"/>
    <col min="5" max="5" width="16.42578125" customWidth="1"/>
    <col min="6" max="6" width="19.5703125" bestFit="1" customWidth="1"/>
    <col min="7" max="7" width="24.28515625" bestFit="1" customWidth="1"/>
    <col min="8" max="8" width="18.140625" bestFit="1" customWidth="1"/>
    <col min="9" max="9" width="22.85546875" bestFit="1" customWidth="1"/>
    <col min="10" max="10" width="18.85546875" bestFit="1" customWidth="1"/>
    <col min="11" max="11" width="21.7109375" bestFit="1" customWidth="1"/>
    <col min="12" max="12" width="27" bestFit="1" customWidth="1"/>
    <col min="13" max="13" width="16.42578125" bestFit="1" customWidth="1"/>
    <col min="14" max="14" width="13.7109375" bestFit="1" customWidth="1"/>
    <col min="15" max="15" width="17.85546875" bestFit="1" customWidth="1"/>
    <col min="17" max="17" width="24.7109375" bestFit="1" customWidth="1"/>
  </cols>
  <sheetData>
    <row r="1" spans="1:17" ht="51" x14ac:dyDescent="0.2">
      <c r="A1" s="74" t="s">
        <v>38</v>
      </c>
      <c r="B1" s="74" t="s">
        <v>39</v>
      </c>
      <c r="C1" s="74" t="s">
        <v>40</v>
      </c>
      <c r="D1" s="74" t="s">
        <v>41</v>
      </c>
      <c r="E1" s="74" t="s">
        <v>42</v>
      </c>
      <c r="F1" s="74" t="s">
        <v>58</v>
      </c>
      <c r="G1" s="74" t="s">
        <v>59</v>
      </c>
      <c r="H1" s="74" t="s">
        <v>60</v>
      </c>
      <c r="I1" s="74" t="s">
        <v>61</v>
      </c>
      <c r="J1" s="74" t="s">
        <v>62</v>
      </c>
      <c r="K1" s="74" t="s">
        <v>63</v>
      </c>
      <c r="L1" s="74" t="s">
        <v>48</v>
      </c>
      <c r="M1" s="74" t="s">
        <v>64</v>
      </c>
      <c r="N1" s="74" t="s">
        <v>65</v>
      </c>
      <c r="O1" s="74" t="s">
        <v>43</v>
      </c>
      <c r="P1" s="74" t="s">
        <v>44</v>
      </c>
      <c r="Q1" s="74" t="s">
        <v>45</v>
      </c>
    </row>
    <row r="2" spans="1:17" ht="127.5" x14ac:dyDescent="0.2">
      <c r="A2" s="75">
        <v>1</v>
      </c>
      <c r="B2" s="76" t="s">
        <v>51</v>
      </c>
      <c r="C2" s="77">
        <v>1</v>
      </c>
      <c r="D2" s="75" t="s">
        <v>46</v>
      </c>
      <c r="E2" s="79" t="s">
        <v>75</v>
      </c>
      <c r="F2" s="77">
        <v>140</v>
      </c>
      <c r="G2" s="75" t="s">
        <v>68</v>
      </c>
      <c r="H2" s="77">
        <v>60</v>
      </c>
      <c r="I2" s="75" t="s">
        <v>68</v>
      </c>
      <c r="J2" s="78">
        <f>F2/H2</f>
        <v>2.3333333333333335</v>
      </c>
      <c r="K2" s="77">
        <v>1</v>
      </c>
      <c r="L2" s="78">
        <f>J2*K2*C2</f>
        <v>2.3333333333333335</v>
      </c>
      <c r="M2" s="77">
        <v>311.14</v>
      </c>
      <c r="N2" s="77">
        <f t="shared" ref="N2:N8" si="0">J2*K2*M2</f>
        <v>725.99333333333334</v>
      </c>
      <c r="O2" s="75" t="s">
        <v>47</v>
      </c>
      <c r="P2" s="77">
        <v>89883</v>
      </c>
      <c r="Q2" s="79" t="s">
        <v>66</v>
      </c>
    </row>
    <row r="3" spans="1:17" ht="140.25" x14ac:dyDescent="0.2">
      <c r="A3" s="75">
        <v>6</v>
      </c>
      <c r="B3" s="76" t="s">
        <v>56</v>
      </c>
      <c r="C3" s="77">
        <v>1</v>
      </c>
      <c r="D3" s="75" t="s">
        <v>46</v>
      </c>
      <c r="E3" s="79" t="s">
        <v>75</v>
      </c>
      <c r="F3" s="77">
        <v>140</v>
      </c>
      <c r="G3" s="75" t="s">
        <v>68</v>
      </c>
      <c r="H3" s="77">
        <v>60</v>
      </c>
      <c r="I3" s="75" t="s">
        <v>68</v>
      </c>
      <c r="J3" s="78">
        <f>F3/H3</f>
        <v>2.3333333333333335</v>
      </c>
      <c r="K3" s="77">
        <v>1</v>
      </c>
      <c r="L3" s="78">
        <f>J3*K3*C3</f>
        <v>2.3333333333333335</v>
      </c>
      <c r="M3" s="77">
        <v>70.650000000000006</v>
      </c>
      <c r="N3" s="77">
        <f t="shared" si="0"/>
        <v>164.85000000000002</v>
      </c>
      <c r="O3" s="75" t="s">
        <v>47</v>
      </c>
      <c r="P3" s="77">
        <v>104703</v>
      </c>
      <c r="Q3" s="79" t="s">
        <v>66</v>
      </c>
    </row>
    <row r="4" spans="1:17" ht="102" x14ac:dyDescent="0.2">
      <c r="A4" s="75">
        <v>2</v>
      </c>
      <c r="B4" s="76" t="s">
        <v>52</v>
      </c>
      <c r="C4" s="77">
        <v>1</v>
      </c>
      <c r="D4" s="75" t="s">
        <v>46</v>
      </c>
      <c r="E4" s="79" t="s">
        <v>75</v>
      </c>
      <c r="F4" s="77">
        <v>140</v>
      </c>
      <c r="G4" s="75" t="s">
        <v>68</v>
      </c>
      <c r="H4" s="77">
        <v>60</v>
      </c>
      <c r="I4" s="75" t="s">
        <v>68</v>
      </c>
      <c r="J4" s="78">
        <f t="shared" ref="J4:J8" si="1">F4/H4</f>
        <v>2.3333333333333335</v>
      </c>
      <c r="K4" s="77">
        <v>0.5</v>
      </c>
      <c r="L4" s="78">
        <f t="shared" ref="L4:L8" si="2">J4*K4</f>
        <v>1.1666666666666667</v>
      </c>
      <c r="M4" s="77">
        <v>206.8</v>
      </c>
      <c r="N4" s="77">
        <f t="shared" si="0"/>
        <v>241.26666666666671</v>
      </c>
      <c r="O4" s="75" t="s">
        <v>47</v>
      </c>
      <c r="P4" s="77">
        <v>95631</v>
      </c>
      <c r="Q4" s="79" t="s">
        <v>67</v>
      </c>
    </row>
    <row r="5" spans="1:17" ht="127.5" x14ac:dyDescent="0.2">
      <c r="A5" s="75">
        <v>3</v>
      </c>
      <c r="B5" s="76" t="s">
        <v>53</v>
      </c>
      <c r="C5" s="77">
        <v>1</v>
      </c>
      <c r="D5" s="75" t="s">
        <v>46</v>
      </c>
      <c r="E5" s="79" t="s">
        <v>75</v>
      </c>
      <c r="F5" s="77">
        <v>140</v>
      </c>
      <c r="G5" s="75" t="s">
        <v>68</v>
      </c>
      <c r="H5" s="77">
        <v>60</v>
      </c>
      <c r="I5" s="75" t="s">
        <v>68</v>
      </c>
      <c r="J5" s="78">
        <f t="shared" si="1"/>
        <v>2.3333333333333335</v>
      </c>
      <c r="K5" s="77">
        <v>0.5</v>
      </c>
      <c r="L5" s="78">
        <f t="shared" si="2"/>
        <v>1.1666666666666667</v>
      </c>
      <c r="M5" s="77">
        <v>200.28</v>
      </c>
      <c r="N5" s="77">
        <f t="shared" si="0"/>
        <v>233.66000000000003</v>
      </c>
      <c r="O5" s="75" t="s">
        <v>47</v>
      </c>
      <c r="P5" s="77">
        <v>5881</v>
      </c>
      <c r="Q5" s="79" t="s">
        <v>67</v>
      </c>
    </row>
    <row r="6" spans="1:17" ht="102" x14ac:dyDescent="0.2">
      <c r="A6" s="75">
        <v>4</v>
      </c>
      <c r="B6" s="76" t="s">
        <v>54</v>
      </c>
      <c r="C6" s="77">
        <v>1</v>
      </c>
      <c r="D6" s="75" t="s">
        <v>46</v>
      </c>
      <c r="E6" s="79" t="s">
        <v>75</v>
      </c>
      <c r="F6" s="77">
        <v>140</v>
      </c>
      <c r="G6" s="75" t="s">
        <v>68</v>
      </c>
      <c r="H6" s="77">
        <v>60</v>
      </c>
      <c r="I6" s="75" t="s">
        <v>68</v>
      </c>
      <c r="J6" s="78">
        <f t="shared" si="1"/>
        <v>2.3333333333333335</v>
      </c>
      <c r="K6" s="77">
        <v>1</v>
      </c>
      <c r="L6" s="78">
        <f t="shared" si="2"/>
        <v>2.3333333333333335</v>
      </c>
      <c r="M6" s="77">
        <v>96.22</v>
      </c>
      <c r="N6" s="77">
        <f t="shared" si="0"/>
        <v>224.51333333333335</v>
      </c>
      <c r="O6" s="75" t="s">
        <v>47</v>
      </c>
      <c r="P6" s="77">
        <v>5934</v>
      </c>
      <c r="Q6" s="79" t="s">
        <v>67</v>
      </c>
    </row>
    <row r="7" spans="1:17" ht="102" x14ac:dyDescent="0.2">
      <c r="A7" s="75">
        <v>5</v>
      </c>
      <c r="B7" s="76" t="s">
        <v>55</v>
      </c>
      <c r="C7" s="77">
        <v>1</v>
      </c>
      <c r="D7" s="75" t="s">
        <v>46</v>
      </c>
      <c r="E7" s="79" t="s">
        <v>75</v>
      </c>
      <c r="F7" s="77">
        <v>140</v>
      </c>
      <c r="G7" s="75" t="s">
        <v>68</v>
      </c>
      <c r="H7" s="77">
        <v>60</v>
      </c>
      <c r="I7" s="75" t="s">
        <v>68</v>
      </c>
      <c r="J7" s="78">
        <f t="shared" si="1"/>
        <v>2.3333333333333335</v>
      </c>
      <c r="K7" s="77">
        <v>0.5</v>
      </c>
      <c r="L7" s="78">
        <f t="shared" si="2"/>
        <v>1.1666666666666667</v>
      </c>
      <c r="M7" s="77">
        <v>85.3</v>
      </c>
      <c r="N7" s="77">
        <f t="shared" si="0"/>
        <v>99.516666666666666</v>
      </c>
      <c r="O7" s="75" t="s">
        <v>47</v>
      </c>
      <c r="P7" s="77">
        <v>5942</v>
      </c>
      <c r="Q7" s="79" t="s">
        <v>67</v>
      </c>
    </row>
    <row r="8" spans="1:17" ht="102" x14ac:dyDescent="0.2">
      <c r="A8" s="75">
        <v>7</v>
      </c>
      <c r="B8" s="76" t="s">
        <v>57</v>
      </c>
      <c r="C8" s="77">
        <v>1</v>
      </c>
      <c r="D8" s="75" t="s">
        <v>46</v>
      </c>
      <c r="E8" s="79" t="s">
        <v>75</v>
      </c>
      <c r="F8" s="77">
        <v>140</v>
      </c>
      <c r="G8" s="75" t="s">
        <v>68</v>
      </c>
      <c r="H8" s="77">
        <v>60</v>
      </c>
      <c r="I8" s="75" t="s">
        <v>68</v>
      </c>
      <c r="J8" s="78">
        <f t="shared" si="1"/>
        <v>2.3333333333333335</v>
      </c>
      <c r="K8" s="77">
        <v>0.5</v>
      </c>
      <c r="L8" s="78">
        <f t="shared" si="2"/>
        <v>1.1666666666666667</v>
      </c>
      <c r="M8" s="77">
        <v>311.52999999999997</v>
      </c>
      <c r="N8" s="77">
        <f t="shared" si="0"/>
        <v>363.45166666666665</v>
      </c>
      <c r="O8" s="75" t="s">
        <v>47</v>
      </c>
      <c r="P8" s="77">
        <v>5835</v>
      </c>
      <c r="Q8" s="79" t="s">
        <v>67</v>
      </c>
    </row>
    <row r="9" spans="1:17" x14ac:dyDescent="0.2">
      <c r="A9" s="95" t="s">
        <v>67</v>
      </c>
      <c r="B9" s="96"/>
      <c r="C9" s="96"/>
      <c r="D9" s="96"/>
      <c r="E9" s="96"/>
      <c r="F9" s="96"/>
      <c r="G9" s="96"/>
      <c r="H9" s="96"/>
      <c r="I9" s="96"/>
      <c r="J9" s="96"/>
      <c r="K9" s="97"/>
      <c r="L9" s="101"/>
      <c r="M9" s="103"/>
      <c r="N9" s="104"/>
      <c r="O9" s="104"/>
      <c r="P9" s="104"/>
      <c r="Q9" s="105"/>
    </row>
    <row r="10" spans="1:17" x14ac:dyDescent="0.2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100"/>
      <c r="L10" s="102"/>
      <c r="M10" s="106"/>
      <c r="N10" s="107"/>
      <c r="O10" s="107"/>
      <c r="P10" s="107"/>
      <c r="Q10" s="108"/>
    </row>
  </sheetData>
  <mergeCells count="3">
    <mergeCell ref="A9:K10"/>
    <mergeCell ref="L9:L10"/>
    <mergeCell ref="M9:Q10"/>
  </mergeCells>
  <pageMargins left="0.511811024" right="0.511811024" top="0.78740157499999996" bottom="0.78740157499999996" header="0.31496062000000002" footer="0.31496062000000002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Memória de Cálculo</vt:lpstr>
      <vt:lpstr>Mobilização e Desmobilização</vt:lpstr>
      <vt:lpstr>'Memória de Cálculo'!Area_de_impressao</vt:lpstr>
    </vt:vector>
  </TitlesOfParts>
  <Company>Metadata Consultoria e Sistemas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Edson Junior</dc:creator>
  <cp:lastModifiedBy>LICITAÇAO1</cp:lastModifiedBy>
  <cp:lastPrinted>2023-11-22T19:55:11Z</cp:lastPrinted>
  <dcterms:created xsi:type="dcterms:W3CDTF">1998-12-11T17:30:46Z</dcterms:created>
  <dcterms:modified xsi:type="dcterms:W3CDTF">2024-03-01T14:46:36Z</dcterms:modified>
</cp:coreProperties>
</file>